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" windowWidth="14112" windowHeight="7992"/>
  </bookViews>
  <sheets>
    <sheet name="CARATULA MES - I.A.F.F." sheetId="1" r:id="rId1"/>
  </sheets>
  <definedNames>
    <definedName name="_xlnm.Print_Area" localSheetId="0">'CARATULA MES - I.A.F.F.'!$A$1:$S$264</definedName>
  </definedNames>
  <calcPr calcId="145621"/>
</workbook>
</file>

<file path=xl/calcChain.xml><?xml version="1.0" encoding="utf-8"?>
<calcChain xmlns="http://schemas.openxmlformats.org/spreadsheetml/2006/main">
  <c r="M224" i="1" l="1"/>
  <c r="L224" i="1"/>
  <c r="K224" i="1"/>
  <c r="I224" i="1"/>
  <c r="H224" i="1"/>
  <c r="G224" i="1"/>
  <c r="J223" i="1"/>
  <c r="J222" i="1"/>
  <c r="J221" i="1"/>
  <c r="J224" i="1" s="1"/>
  <c r="M204" i="1"/>
  <c r="L204" i="1"/>
  <c r="K204" i="1"/>
  <c r="I204" i="1"/>
  <c r="H204" i="1"/>
  <c r="G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204" i="1" s="1"/>
  <c r="M158" i="1"/>
  <c r="L158" i="1"/>
  <c r="K158" i="1"/>
  <c r="I158" i="1"/>
  <c r="H158" i="1"/>
  <c r="G158" i="1"/>
  <c r="J157" i="1"/>
  <c r="J158" i="1" s="1"/>
  <c r="G116" i="1"/>
  <c r="M115" i="1"/>
  <c r="L115" i="1"/>
  <c r="K115" i="1"/>
  <c r="J115" i="1"/>
  <c r="J114" i="1"/>
  <c r="J113" i="1"/>
  <c r="J112" i="1"/>
  <c r="J111" i="1"/>
  <c r="M67" i="1"/>
  <c r="L67" i="1"/>
  <c r="K67" i="1"/>
  <c r="I67" i="1"/>
  <c r="H67" i="1"/>
  <c r="G67" i="1"/>
  <c r="G68" i="1" s="1"/>
  <c r="J66" i="1"/>
  <c r="J65" i="1"/>
  <c r="J64" i="1"/>
  <c r="J63" i="1"/>
  <c r="J67" i="1" s="1"/>
  <c r="I15" i="1"/>
  <c r="H15" i="1"/>
  <c r="G15" i="1"/>
  <c r="M14" i="1"/>
  <c r="M15" i="1" s="1"/>
  <c r="L14" i="1"/>
  <c r="L15" i="1" s="1"/>
  <c r="K14" i="1"/>
  <c r="K15" i="1" s="1"/>
  <c r="J14" i="1"/>
  <c r="J13" i="1"/>
  <c r="J15" i="1" s="1"/>
  <c r="G225" i="1" l="1"/>
</calcChain>
</file>

<file path=xl/sharedStrings.xml><?xml version="1.0" encoding="utf-8"?>
<sst xmlns="http://schemas.openxmlformats.org/spreadsheetml/2006/main" count="368" uniqueCount="120">
  <si>
    <t>H. AYUNTAMIENTO CONSTITUCIONAL DE JUCHIPILA, ZACATECAS.</t>
  </si>
  <si>
    <t>INFORMES DE AVANCES FÍSICO FINANCIERO MENSUAL EJERCICIO FISCAL 2016</t>
  </si>
  <si>
    <t>MANTENIMIENTO/OBRAS POR ADMINISTRACION/OBRAS POR CONTRATO/ACCIONES.</t>
  </si>
  <si>
    <t>JULIO DEL 2016</t>
  </si>
  <si>
    <t>FECHA: 31 JULIO DEL 2016</t>
  </si>
  <si>
    <t>PROGRAMA DE GOBIERNO:</t>
  </si>
  <si>
    <t>FONDO III</t>
  </si>
  <si>
    <t>HOJA 1 DE 3</t>
  </si>
  <si>
    <t>SUB-PROGRAMA:</t>
  </si>
  <si>
    <t>401.-402.-408.-411.-412.-413</t>
  </si>
  <si>
    <t xml:space="preserve">MES QUE  INFORMA: </t>
  </si>
  <si>
    <t xml:space="preserve">NÚMERO
DE OBRA  </t>
  </si>
  <si>
    <t>P   R   O   Y   E   C   T   O</t>
  </si>
  <si>
    <t xml:space="preserve">LOCALIDAD </t>
  </si>
  <si>
    <t>COORDENADAS
GEOLOCALIZACIÓN</t>
  </si>
  <si>
    <t xml:space="preserve">METAS APROBADAS   </t>
  </si>
  <si>
    <t xml:space="preserve">PRESUPUESTO APROBADO
(TECHO FINANCIERO) </t>
  </si>
  <si>
    <t>INVERSIÓN  EJERCIDA</t>
  </si>
  <si>
    <t>AVANCE FINANCIERO</t>
  </si>
  <si>
    <t>AVANCE FISICO</t>
  </si>
  <si>
    <t>MODALIDAD  DE EJECUCIÓN</t>
  </si>
  <si>
    <t xml:space="preserve">NÚMERO
(clave)   </t>
  </si>
  <si>
    <t xml:space="preserve"> NOMBRE  </t>
  </si>
  <si>
    <t>RECURSOS PÚBLICOS</t>
  </si>
  <si>
    <t xml:space="preserve">APORTACIÓN DE BENEFICIARIOS </t>
  </si>
  <si>
    <t>%</t>
  </si>
  <si>
    <t>MENSUAL</t>
  </si>
  <si>
    <t>ACUMULADO</t>
  </si>
  <si>
    <t>PENDIENTE EJECUTAR</t>
  </si>
  <si>
    <t xml:space="preserve">PROYECTO
(CLAVE) </t>
  </si>
  <si>
    <t xml:space="preserve">MENSUAL </t>
  </si>
  <si>
    <t>ACUM</t>
  </si>
  <si>
    <t>POR ADMON. DIRECTA (22)</t>
  </si>
  <si>
    <t>POR CONTRATO</t>
  </si>
  <si>
    <t>REHABILITACIÓN DE LINEA DE AGUA POTABLE EN AV. ENRIQUE ESTRADA ENTRE CARRETERA Y CALLE AGUASCALIENTES LADO PONIENTE</t>
  </si>
  <si>
    <t>JUCHIPILA</t>
  </si>
  <si>
    <t>21°25´00"N 103°06´49"O</t>
  </si>
  <si>
    <t>246.75 ML</t>
  </si>
  <si>
    <t>X</t>
  </si>
  <si>
    <t>REHABILITACIÓN LINEA DE AGUA POTABLE EN CALLE HIDALGO EN BARRIO DE GUADALUPE VICTORIA</t>
  </si>
  <si>
    <t>GUADALUPE VICTORIA</t>
  </si>
  <si>
    <t>21°23´43"N 103°07´53"</t>
  </si>
  <si>
    <t>194 ML</t>
  </si>
  <si>
    <t>TOTAL</t>
  </si>
  <si>
    <t>FECHA: 31 DE JULIO DEL 2016</t>
  </si>
  <si>
    <t>REHABILITACIÓN LINEA DE DRENAJE EN AV.ENRIQUE ESTRADA, ENTRE CARRETERAY CALLE AGUASCALIENTES LADO PONIENTE</t>
  </si>
  <si>
    <t>99.12 ML</t>
  </si>
  <si>
    <t>REHABILITACIÓN LINEA DE DRENAJE EN CALLE HIDALGO EN EL BARRIO DE GUADALUPE VICTORIA</t>
  </si>
  <si>
    <t>CONSTRUCCIÓN LINEA DE DRENAJE EN PRIVADA SAN SEBASTIAN, MEZQUITERA NORTE</t>
  </si>
  <si>
    <t>MEZQUITERA NORTE</t>
  </si>
  <si>
    <t>21°26´01"N 103°06´00"</t>
  </si>
  <si>
    <t>103.13 ML</t>
  </si>
  <si>
    <t>REHABILITACIÓN LINEA DE DRENAJE EN CALLE FRANCISCO VILLA Y PRIVADA BARRIO DE SAN JOSE</t>
  </si>
  <si>
    <t>SAN JOSE</t>
  </si>
  <si>
    <t>21°25´32"N 103°07´19"</t>
  </si>
  <si>
    <t>119.43 ML</t>
  </si>
  <si>
    <t xml:space="preserve"> </t>
  </si>
  <si>
    <t>AMPLIACION DE RED ELECTRICA PARA ALUMBRADO PUBLICO CARRETERA GUADALAJARA SALTILLO A LA COMUNIDAD SURCO DE NOPALES</t>
  </si>
  <si>
    <t>SURCO DE NOPALES</t>
  </si>
  <si>
    <t>21°23´07"N 103°07´18"0</t>
  </si>
  <si>
    <t>580 ML</t>
  </si>
  <si>
    <t>AMPLIACIÓN DE RED ELECTRICA PARA ALUMBRADO PUBLICO EN MEZQUITERA SUR Y MEZQUITERA NORTE SOBRE CARRETERA GUADALAJARA SALTILLO</t>
  </si>
  <si>
    <t>MEZQUITERA SUR Y NORTE</t>
  </si>
  <si>
    <t>21°25´24"N 103°06´33"O</t>
  </si>
  <si>
    <t>700 ML</t>
  </si>
  <si>
    <t>AMPLIACIÓN DE RED ELECTRICA PARA ALUMBRADO PUBLICO ENTRE LA CANTERA Y EL PAISANO</t>
  </si>
  <si>
    <t>LA CANTERA</t>
  </si>
  <si>
    <t>800 ML</t>
  </si>
  <si>
    <t>AMPLIACION DE RED ELECTRICA EN CALLE LA GANADERA (BARRIO DE SAN FRANCISCO</t>
  </si>
  <si>
    <t>BARRIO DE SAN FRANCISCO</t>
  </si>
  <si>
    <t>AMPLIACION DE RED ELECTRICA EN LA MEZQUITERA NORTE (LOS GAVILANES)</t>
  </si>
  <si>
    <t>21°25´52.96"N 103°06´05.16"O</t>
  </si>
  <si>
    <t>600 ML</t>
  </si>
  <si>
    <t>CONCENTRADO DE FONDO III EJERCICIO 2016</t>
  </si>
  <si>
    <t>21°38´47"N 103°02´21"O</t>
  </si>
  <si>
    <t>NA</t>
  </si>
  <si>
    <t>4.-FONDO III</t>
  </si>
  <si>
    <t>415.-REMANENTES 2015</t>
  </si>
  <si>
    <t>REHABILITACIÓN LINEA DE AGUA POTABLE EN CALLE RAMON CORONA</t>
  </si>
  <si>
    <t>21°24´24"N 103°06´57"</t>
  </si>
  <si>
    <t>113.68 ML</t>
  </si>
  <si>
    <t>AMPLIACIÓN DE LINEA DE AGUA POTABLE EN CALLE GUAYABERA</t>
  </si>
  <si>
    <t>EL REMOLINO</t>
  </si>
  <si>
    <t>21°21´40"N 103°07´25"O</t>
  </si>
  <si>
    <t>40 ML</t>
  </si>
  <si>
    <t>REHABILITACIÓN LINEA DE DRENAJE EN CALLE RAMÓN CORONA</t>
  </si>
  <si>
    <t>21°24´24"N 103°06´57"O</t>
  </si>
  <si>
    <t>REHABILITACIÓNLINEA DE DRENAJE EN TRAMO PARALELO A CARRETERA GUADALAJARA SALTILLO KM 118+90 AL 118+420</t>
  </si>
  <si>
    <t>21°21´39"N 103°07´37"O</t>
  </si>
  <si>
    <t>455 ML</t>
  </si>
  <si>
    <t>AMPLIACION DE LINEA DE DRENAJE EN CALLE GUAYABERA</t>
  </si>
  <si>
    <t>128 ML</t>
  </si>
  <si>
    <t>REHABILITACIÓN DE LINEA DE DRENAJE EN CALLES CUAUTLA, ANTONIO ROSALES Y DIEGO ZACATECAS</t>
  </si>
  <si>
    <t>21°24´36"N 103°07´02"O</t>
  </si>
  <si>
    <t>150 ML</t>
  </si>
  <si>
    <t>CONSTRUCCIÓN BANQUETA EN CALLE SAN FRANCISCO ENTRE CANAL DE RIEGO Y CALLE SANTO TOMAS EN FRACC LOS GAVILANES</t>
  </si>
  <si>
    <t>21°25´52"N 103°06´03"O</t>
  </si>
  <si>
    <t>99.60 ML</t>
  </si>
  <si>
    <t>AMPLIACIÓN CON LUMINARIAS NOCTURNAS EN CALLE AMADO NERVO TRAMO 2DA DE CONSTITUCIÓN Y PUENTE A CAPULA</t>
  </si>
  <si>
    <t>21°24´55"N 103°07´04"O</t>
  </si>
  <si>
    <t>999 ML</t>
  </si>
  <si>
    <t>AMPLIACIÓN DE RED ELECTRICA EN CARRETERA GUADALAJARA SALTILLO KM. 121+500 BOULEVARD SUR</t>
  </si>
  <si>
    <t>21°23´45"N 103°06´35"O</t>
  </si>
  <si>
    <t>850 ML</t>
  </si>
  <si>
    <t>DESARROLLO INSTITUCIONAL PRODIM (REMODELACIÓN DE OFICINA DEL REGISTRO CIVIL)</t>
  </si>
  <si>
    <t>1 OBRA</t>
  </si>
  <si>
    <t>APORTACIÓN AL PROGRAMA VIVIENDA DIGNA SUMAR (PISO FIRME, TECHO SEGURO, ENJARRE FACHADA E INTERIORES BAÑOS DIGNOS CUARTO ADICIONAL MURO FIRME)</t>
  </si>
  <si>
    <t>1 APORTACIÓN</t>
  </si>
  <si>
    <t>SUMINISTRO DE 10 ESTUFAS ECOLOGICAS PARA 10 VIVIENDAS</t>
  </si>
  <si>
    <t>10 ESTUFAS</t>
  </si>
  <si>
    <t>INDIRECTOS DE REHABILITACIÓN DE AGUA POTABLE EN GARCIA SALINAS - CUAUTLA Y GALEANA</t>
  </si>
  <si>
    <t>1 INDIRECTO</t>
  </si>
  <si>
    <t>COMPRA DE CONSUMIBLES DE COMPUTO Y ARTICULOS DE ESCRITORIO</t>
  </si>
  <si>
    <t>1 ADQUISICION</t>
  </si>
  <si>
    <t>CONSTRUCCIÓN DE BANQUETA EN LA CALLE SAN SEBASTIAN DE LA MEZQUITERA NORTE</t>
  </si>
  <si>
    <t>ML</t>
  </si>
  <si>
    <t>AMPLIACIÓN DE LINEA POTABLE EN PROLONGACIÓN GALEANA</t>
  </si>
  <si>
    <t>REM 2014</t>
  </si>
  <si>
    <t>AMPLIACIÓN LINEA DE DRENAJE EN PROLONGACIÓN GALEANA</t>
  </si>
  <si>
    <t>GRAN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</si>
</sst>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P_t_s_-;\-* #,##0.00\ _P_t_s_-;_-* &quot;-&quot;??\ _P_t_s_-;_-@_-"/>
  </numFmts>
  <fonts count="14" x14ac:knownFonts="1">
    <font>
      <sz val="10"/>
      <name val="Arial"/>
    </font>
    <font>
      <sz val="11"/>
      <name val="Times New Roman"/>
      <family val="1"/>
    </font>
    <font>
      <sz val="22"/>
      <name val="Times New Roman"/>
      <family val="1"/>
    </font>
    <font>
      <sz val="1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color rgb="FF002060"/>
      <name val="Times New Roman"/>
      <family val="1"/>
    </font>
    <font>
      <sz val="8"/>
      <name val="Times New Roman"/>
      <family val="1"/>
    </font>
    <font>
      <b/>
      <sz val="10"/>
      <color rgb="FF00206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sz val="6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0" fontId="1" fillId="0" borderId="0" xfId="2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164" fontId="5" fillId="0" borderId="0" xfId="1" applyFont="1" applyAlignment="1">
      <alignment vertical="center"/>
    </xf>
    <xf numFmtId="164" fontId="5" fillId="0" borderId="0" xfId="1" applyFont="1" applyAlignment="1">
      <alignment horizontal="center" vertical="center"/>
    </xf>
    <xf numFmtId="0" fontId="4" fillId="0" borderId="0" xfId="2" applyFont="1" applyBorder="1" applyAlignment="1">
      <alignment horizontal="left" vertical="center" wrapText="1"/>
    </xf>
    <xf numFmtId="164" fontId="4" fillId="0" borderId="0" xfId="1" applyFont="1" applyBorder="1" applyAlignment="1">
      <alignment horizontal="center" vertical="center" wrapText="1"/>
    </xf>
    <xf numFmtId="10" fontId="5" fillId="0" borderId="0" xfId="2" applyNumberFormat="1" applyFont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0" xfId="2" applyFont="1" applyAlignment="1">
      <alignment vertical="center"/>
    </xf>
    <xf numFmtId="164" fontId="5" fillId="0" borderId="0" xfId="1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 wrapText="1"/>
    </xf>
    <xf numFmtId="164" fontId="4" fillId="0" borderId="13" xfId="1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49" fontId="4" fillId="0" borderId="13" xfId="2" applyNumberFormat="1" applyFont="1" applyBorder="1" applyAlignment="1">
      <alignment horizontal="center" vertical="center" wrapText="1"/>
    </xf>
    <xf numFmtId="10" fontId="4" fillId="0" borderId="13" xfId="2" applyNumberFormat="1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4" fontId="7" fillId="0" borderId="8" xfId="1" applyFont="1" applyBorder="1" applyAlignment="1">
      <alignment horizontal="center" vertical="center" wrapText="1"/>
    </xf>
    <xf numFmtId="164" fontId="7" fillId="0" borderId="8" xfId="1" applyFont="1" applyBorder="1" applyAlignment="1">
      <alignment vertical="center" wrapText="1"/>
    </xf>
    <xf numFmtId="43" fontId="8" fillId="0" borderId="8" xfId="2" applyNumberFormat="1" applyFont="1" applyFill="1" applyBorder="1" applyAlignment="1">
      <alignment vertical="center"/>
    </xf>
    <xf numFmtId="43" fontId="8" fillId="0" borderId="8" xfId="2" applyNumberFormat="1" applyFont="1" applyFill="1" applyBorder="1" applyAlignment="1">
      <alignment horizontal="right" vertical="center"/>
    </xf>
    <xf numFmtId="164" fontId="8" fillId="0" borderId="8" xfId="1" applyFont="1" applyBorder="1" applyAlignment="1">
      <alignment horizontal="center" vertical="center"/>
    </xf>
    <xf numFmtId="43" fontId="8" fillId="0" borderId="8" xfId="2" applyNumberFormat="1" applyFont="1" applyBorder="1" applyAlignment="1">
      <alignment vertical="center"/>
    </xf>
    <xf numFmtId="10" fontId="8" fillId="0" borderId="8" xfId="2" applyNumberFormat="1" applyFont="1" applyBorder="1" applyAlignment="1">
      <alignment horizontal="center" vertical="center"/>
    </xf>
    <xf numFmtId="10" fontId="8" fillId="0" borderId="8" xfId="2" applyNumberFormat="1" applyFont="1" applyFill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9" fillId="0" borderId="8" xfId="1" applyFont="1" applyBorder="1" applyAlignment="1">
      <alignment horizontal="center" vertical="center" wrapText="1"/>
    </xf>
    <xf numFmtId="164" fontId="9" fillId="0" borderId="8" xfId="1" applyFont="1" applyBorder="1" applyAlignment="1">
      <alignment vertical="center" wrapText="1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2" applyNumberFormat="1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164" fontId="7" fillId="0" borderId="0" xfId="1" applyFont="1" applyBorder="1" applyAlignment="1">
      <alignment horizontal="center" vertical="center" wrapText="1"/>
    </xf>
    <xf numFmtId="164" fontId="7" fillId="0" borderId="0" xfId="1" applyFont="1" applyBorder="1" applyAlignment="1">
      <alignment vertical="center" wrapText="1"/>
    </xf>
    <xf numFmtId="43" fontId="8" fillId="0" borderId="0" xfId="2" applyNumberFormat="1" applyFont="1" applyFill="1" applyBorder="1" applyAlignment="1">
      <alignment vertical="center"/>
    </xf>
    <xf numFmtId="43" fontId="8" fillId="0" borderId="0" xfId="2" applyNumberFormat="1" applyFont="1" applyFill="1" applyBorder="1" applyAlignment="1">
      <alignment horizontal="right" vertical="center"/>
    </xf>
    <xf numFmtId="164" fontId="8" fillId="0" borderId="0" xfId="1" applyFont="1" applyBorder="1" applyAlignment="1">
      <alignment horizontal="center" vertical="center"/>
    </xf>
    <xf numFmtId="43" fontId="8" fillId="0" borderId="0" xfId="2" applyNumberFormat="1" applyFont="1" applyBorder="1" applyAlignment="1">
      <alignment vertical="center"/>
    </xf>
    <xf numFmtId="0" fontId="1" fillId="0" borderId="0" xfId="2" applyFont="1" applyAlignment="1">
      <alignment vertical="center"/>
    </xf>
    <xf numFmtId="0" fontId="10" fillId="0" borderId="0" xfId="2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4" fillId="0" borderId="8" xfId="1" applyFont="1" applyBorder="1" applyAlignment="1">
      <alignment horizontal="center" vertical="center" wrapText="1"/>
    </xf>
    <xf numFmtId="49" fontId="4" fillId="0" borderId="8" xfId="2" applyNumberFormat="1" applyFont="1" applyBorder="1" applyAlignment="1">
      <alignment horizontal="center" vertical="center" wrapText="1"/>
    </xf>
    <xf numFmtId="10" fontId="4" fillId="0" borderId="8" xfId="2" applyNumberFormat="1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164" fontId="7" fillId="0" borderId="10" xfId="1" applyFont="1" applyFill="1" applyBorder="1" applyAlignment="1">
      <alignment vertical="center"/>
    </xf>
    <xf numFmtId="164" fontId="4" fillId="0" borderId="10" xfId="1" applyFont="1" applyBorder="1" applyAlignment="1">
      <alignment horizontal="center" vertical="center" wrapText="1"/>
    </xf>
    <xf numFmtId="164" fontId="5" fillId="0" borderId="10" xfId="2" applyNumberFormat="1" applyFont="1" applyBorder="1" applyAlignment="1">
      <alignment horizontal="center" vertical="center" wrapText="1"/>
    </xf>
    <xf numFmtId="10" fontId="4" fillId="0" borderId="10" xfId="2" applyNumberFormat="1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164" fontId="7" fillId="0" borderId="8" xfId="1" applyFont="1" applyFill="1" applyBorder="1" applyAlignment="1">
      <alignment vertical="center"/>
    </xf>
    <xf numFmtId="43" fontId="8" fillId="0" borderId="10" xfId="2" applyNumberFormat="1" applyFont="1" applyFill="1" applyBorder="1" applyAlignment="1">
      <alignment vertical="center"/>
    </xf>
    <xf numFmtId="43" fontId="8" fillId="0" borderId="10" xfId="2" applyNumberFormat="1" applyFont="1" applyFill="1" applyBorder="1" applyAlignment="1">
      <alignment horizontal="right" vertical="center"/>
    </xf>
    <xf numFmtId="164" fontId="8" fillId="0" borderId="10" xfId="1" applyFont="1" applyFill="1" applyBorder="1" applyAlignment="1">
      <alignment horizontal="center" vertical="center"/>
    </xf>
    <xf numFmtId="164" fontId="8" fillId="0" borderId="10" xfId="1" applyFont="1" applyFill="1" applyBorder="1" applyAlignment="1">
      <alignment vertical="center"/>
    </xf>
    <xf numFmtId="10" fontId="8" fillId="0" borderId="10" xfId="2" applyNumberFormat="1" applyFont="1" applyFill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 wrapText="1"/>
    </xf>
    <xf numFmtId="164" fontId="8" fillId="0" borderId="10" xfId="1" applyFont="1" applyBorder="1" applyAlignment="1">
      <alignment horizontal="center" vertical="center"/>
    </xf>
    <xf numFmtId="164" fontId="8" fillId="0" borderId="10" xfId="1" applyFont="1" applyBorder="1" applyAlignment="1">
      <alignment vertical="center"/>
    </xf>
    <xf numFmtId="10" fontId="8" fillId="0" borderId="10" xfId="2" applyNumberFormat="1" applyFont="1" applyBorder="1" applyAlignment="1">
      <alignment horizontal="center" vertical="center"/>
    </xf>
    <xf numFmtId="164" fontId="8" fillId="0" borderId="8" xfId="1" applyFont="1" applyFill="1" applyBorder="1" applyAlignment="1">
      <alignment vertical="center"/>
    </xf>
    <xf numFmtId="164" fontId="8" fillId="0" borderId="8" xfId="1" applyFont="1" applyBorder="1" applyAlignment="1">
      <alignment vertical="center"/>
    </xf>
    <xf numFmtId="164" fontId="11" fillId="0" borderId="8" xfId="1" applyFont="1" applyFill="1" applyBorder="1" applyAlignment="1">
      <alignment horizontal="right" vertical="center" wrapText="1"/>
    </xf>
    <xf numFmtId="0" fontId="8" fillId="0" borderId="0" xfId="2" applyFont="1" applyFill="1" applyBorder="1" applyAlignment="1">
      <alignment vertical="center"/>
    </xf>
    <xf numFmtId="164" fontId="8" fillId="0" borderId="8" xfId="1" applyFont="1" applyFill="1" applyBorder="1" applyAlignment="1">
      <alignment horizontal="center" vertical="center"/>
    </xf>
    <xf numFmtId="0" fontId="4" fillId="0" borderId="8" xfId="2" applyFont="1" applyFill="1" applyBorder="1" applyAlignment="1">
      <alignment vertical="center"/>
    </xf>
    <xf numFmtId="164" fontId="4" fillId="0" borderId="8" xfId="2" applyNumberFormat="1" applyFont="1" applyFill="1" applyBorder="1" applyAlignment="1">
      <alignment vertical="center"/>
    </xf>
    <xf numFmtId="164" fontId="8" fillId="0" borderId="8" xfId="2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64" fontId="8" fillId="0" borderId="0" xfId="1" applyFont="1" applyFill="1" applyBorder="1" applyAlignment="1">
      <alignment horizontal="center" vertical="center" wrapText="1"/>
    </xf>
    <xf numFmtId="164" fontId="8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1" fillId="0" borderId="0" xfId="2" applyFont="1" applyAlignment="1">
      <alignment horizontal="center" vertical="center"/>
    </xf>
    <xf numFmtId="164" fontId="1" fillId="0" borderId="0" xfId="1" applyFont="1" applyAlignment="1">
      <alignment vertical="center"/>
    </xf>
    <xf numFmtId="164" fontId="1" fillId="0" borderId="0" xfId="1" applyFont="1" applyAlignment="1">
      <alignment horizontal="center" vertical="center"/>
    </xf>
    <xf numFmtId="10" fontId="1" fillId="0" borderId="0" xfId="2" applyNumberFormat="1" applyFont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164" fontId="7" fillId="0" borderId="10" xfId="1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164" fontId="13" fillId="0" borderId="0" xfId="1" applyFont="1" applyAlignment="1">
      <alignment vertical="center"/>
    </xf>
    <xf numFmtId="10" fontId="4" fillId="0" borderId="10" xfId="2" applyNumberFormat="1" applyFont="1" applyBorder="1" applyAlignment="1">
      <alignment horizontal="center" vertical="center" wrapText="1"/>
    </xf>
    <xf numFmtId="164" fontId="4" fillId="0" borderId="5" xfId="1" applyFont="1" applyBorder="1" applyAlignment="1">
      <alignment horizontal="center" vertical="center" wrapText="1"/>
    </xf>
    <xf numFmtId="164" fontId="4" fillId="0" borderId="9" xfId="1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10" fontId="4" fillId="0" borderId="5" xfId="2" applyNumberFormat="1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 wrapText="1"/>
    </xf>
    <xf numFmtId="0" fontId="5" fillId="0" borderId="0" xfId="2" applyFont="1" applyAlignment="1">
      <alignment horizontal="center" vertical="center"/>
    </xf>
    <xf numFmtId="17" fontId="4" fillId="0" borderId="2" xfId="2" applyNumberFormat="1" applyFont="1" applyBorder="1" applyAlignment="1">
      <alignment horizontal="left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10" fontId="4" fillId="0" borderId="8" xfId="2" applyNumberFormat="1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164" fontId="4" fillId="0" borderId="8" xfId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CMHDF01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204</xdr:row>
      <xdr:rowOff>171450</xdr:rowOff>
    </xdr:from>
    <xdr:to>
      <xdr:col>2</xdr:col>
      <xdr:colOff>1615523</xdr:colOff>
      <xdr:row>207</xdr:row>
      <xdr:rowOff>9526</xdr:rowOff>
    </xdr:to>
    <xdr:sp macro="" textlink="">
      <xdr:nvSpPr>
        <xdr:cNvPr id="2" name="Texto 62"/>
        <xdr:cNvSpPr txBox="1">
          <a:spLocks noChangeArrowheads="1"/>
        </xdr:cNvSpPr>
      </xdr:nvSpPr>
      <xdr:spPr bwMode="auto">
        <a:xfrm>
          <a:off x="247650" y="56016525"/>
          <a:ext cx="3025223" cy="6572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MX" sz="800" b="1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0">
            <a:defRPr sz="1000"/>
          </a:pPr>
          <a:r>
            <a:rPr lang="es-MX" sz="8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_____________________________________________</a:t>
          </a:r>
        </a:p>
        <a:p>
          <a:pPr algn="ctr" rtl="0">
            <a:defRPr sz="1000"/>
          </a:pPr>
          <a:r>
            <a:rPr lang="es-MX" sz="8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MCD.</a:t>
          </a:r>
          <a:r>
            <a:rPr lang="es-MX" sz="800" b="1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FELIPE IBARRA ENRIQUEZ</a:t>
          </a:r>
          <a:endParaRPr lang="es-MX" sz="800" b="1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0">
            <a:defRPr sz="1000"/>
          </a:pPr>
          <a:r>
            <a:rPr lang="es-MX" sz="8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PRESIDENTE MUNICIPAL</a:t>
          </a:r>
        </a:p>
      </xdr:txBody>
    </xdr:sp>
    <xdr:clientData/>
  </xdr:twoCellAnchor>
  <xdr:twoCellAnchor>
    <xdr:from>
      <xdr:col>14</xdr:col>
      <xdr:colOff>323886</xdr:colOff>
      <xdr:row>204</xdr:row>
      <xdr:rowOff>171450</xdr:rowOff>
    </xdr:from>
    <xdr:to>
      <xdr:col>18</xdr:col>
      <xdr:colOff>455646</xdr:colOff>
      <xdr:row>207</xdr:row>
      <xdr:rowOff>57551</xdr:rowOff>
    </xdr:to>
    <xdr:sp macro="" textlink="">
      <xdr:nvSpPr>
        <xdr:cNvPr id="3" name="Texto 39"/>
        <xdr:cNvSpPr txBox="1">
          <a:spLocks noChangeArrowheads="1"/>
        </xdr:cNvSpPr>
      </xdr:nvSpPr>
      <xdr:spPr bwMode="auto">
        <a:xfrm>
          <a:off x="14859036" y="56016525"/>
          <a:ext cx="2189160" cy="705251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MX" sz="800" b="1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0">
            <a:defRPr sz="1000"/>
          </a:pPr>
          <a:endParaRPr lang="es-MX" sz="800" b="1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0">
            <a:defRPr sz="1000"/>
          </a:pPr>
          <a:r>
            <a:rPr lang="es-MX" sz="8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_______________________________________</a:t>
          </a:r>
        </a:p>
        <a:p>
          <a:pPr algn="ctr" rtl="0">
            <a:defRPr sz="1000"/>
          </a:pPr>
          <a:r>
            <a:rPr lang="es-MX" sz="8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LC. MIGUEL A. ESCOBEDO JAUREGUI</a:t>
          </a:r>
        </a:p>
        <a:p>
          <a:pPr algn="ctr" rtl="0">
            <a:defRPr sz="1000"/>
          </a:pPr>
          <a:r>
            <a:rPr lang="es-MX" sz="8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TESORERO MUNICIPAL</a:t>
          </a:r>
        </a:p>
      </xdr:txBody>
    </xdr:sp>
    <xdr:clientData/>
  </xdr:twoCellAnchor>
  <xdr:twoCellAnchor>
    <xdr:from>
      <xdr:col>6</xdr:col>
      <xdr:colOff>894890</xdr:colOff>
      <xdr:row>204</xdr:row>
      <xdr:rowOff>227287</xdr:rowOff>
    </xdr:from>
    <xdr:to>
      <xdr:col>9</xdr:col>
      <xdr:colOff>66675</xdr:colOff>
      <xdr:row>207</xdr:row>
      <xdr:rowOff>13678</xdr:rowOff>
    </xdr:to>
    <xdr:sp macro="" textlink="">
      <xdr:nvSpPr>
        <xdr:cNvPr id="4" name="Texto 39"/>
        <xdr:cNvSpPr txBox="1">
          <a:spLocks noChangeArrowheads="1"/>
        </xdr:cNvSpPr>
      </xdr:nvSpPr>
      <xdr:spPr bwMode="auto">
        <a:xfrm>
          <a:off x="7381415" y="56072362"/>
          <a:ext cx="3029410" cy="605541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MX" sz="800" b="1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0">
            <a:defRPr sz="1000"/>
          </a:pPr>
          <a:r>
            <a:rPr lang="es-MX" sz="8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___________________________________________</a:t>
          </a:r>
        </a:p>
        <a:p>
          <a:pPr algn="ctr" rtl="0">
            <a:defRPr sz="1000"/>
          </a:pPr>
          <a:r>
            <a:rPr lang="es-MX" sz="8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C. ALICIA PEREZ MAGALLANES</a:t>
          </a:r>
        </a:p>
        <a:p>
          <a:pPr algn="ctr" rtl="0">
            <a:defRPr sz="1000"/>
          </a:pPr>
          <a:r>
            <a:rPr lang="es-MX" sz="8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SINDICO  MUNICIPAL</a:t>
          </a:r>
        </a:p>
      </xdr:txBody>
    </xdr:sp>
    <xdr:clientData/>
  </xdr:twoCellAnchor>
  <xdr:twoCellAnchor>
    <xdr:from>
      <xdr:col>9</xdr:col>
      <xdr:colOff>835909</xdr:colOff>
      <xdr:row>204</xdr:row>
      <xdr:rowOff>219075</xdr:rowOff>
    </xdr:from>
    <xdr:to>
      <xdr:col>12</xdr:col>
      <xdr:colOff>530049</xdr:colOff>
      <xdr:row>207</xdr:row>
      <xdr:rowOff>85725</xdr:rowOff>
    </xdr:to>
    <xdr:sp macro="" textlink="">
      <xdr:nvSpPr>
        <xdr:cNvPr id="5" name="Texto 63"/>
        <xdr:cNvSpPr txBox="1">
          <a:spLocks noChangeArrowheads="1"/>
        </xdr:cNvSpPr>
      </xdr:nvSpPr>
      <xdr:spPr bwMode="auto">
        <a:xfrm>
          <a:off x="11180059" y="56064150"/>
          <a:ext cx="2599265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MX" sz="800" b="1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0">
            <a:defRPr sz="1000"/>
          </a:pPr>
          <a:r>
            <a:rPr lang="es-MX" sz="8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___________________________________________</a:t>
          </a:r>
        </a:p>
        <a:p>
          <a:pPr algn="ctr" rtl="0">
            <a:defRPr sz="1000"/>
          </a:pPr>
          <a:r>
            <a:rPr lang="es-MX" sz="8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MVZ.</a:t>
          </a:r>
          <a:r>
            <a:rPr lang="es-MX" sz="800" b="1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VIDAL ROBLES IBARRA.</a:t>
          </a:r>
          <a:endParaRPr lang="es-MX" sz="8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0">
            <a:defRPr sz="1000"/>
          </a:pPr>
          <a:r>
            <a:rPr lang="es-MX" sz="8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DIRECTOR DE DESARROLLO ECÓNOMICO  </a:t>
          </a:r>
        </a:p>
      </xdr:txBody>
    </xdr:sp>
    <xdr:clientData/>
  </xdr:twoCellAnchor>
  <xdr:twoCellAnchor>
    <xdr:from>
      <xdr:col>3</xdr:col>
      <xdr:colOff>503660</xdr:colOff>
      <xdr:row>204</xdr:row>
      <xdr:rowOff>217632</xdr:rowOff>
    </xdr:from>
    <xdr:to>
      <xdr:col>6</xdr:col>
      <xdr:colOff>152115</xdr:colOff>
      <xdr:row>207</xdr:row>
      <xdr:rowOff>75366</xdr:rowOff>
    </xdr:to>
    <xdr:sp macro="" textlink="">
      <xdr:nvSpPr>
        <xdr:cNvPr id="6" name="Texto 64"/>
        <xdr:cNvSpPr txBox="1">
          <a:spLocks noChangeArrowheads="1"/>
        </xdr:cNvSpPr>
      </xdr:nvSpPr>
      <xdr:spPr bwMode="auto">
        <a:xfrm>
          <a:off x="4180310" y="56062707"/>
          <a:ext cx="2458330" cy="67688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MX" sz="800" b="1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0">
            <a:defRPr sz="1000"/>
          </a:pPr>
          <a:r>
            <a:rPr lang="es-MX" sz="8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_______________________________________________</a:t>
          </a:r>
        </a:p>
        <a:p>
          <a:pPr algn="ctr" rtl="0">
            <a:defRPr sz="1000"/>
          </a:pPr>
          <a:r>
            <a:rPr lang="es-MX" sz="8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PROFR. RAUL RODRIGUEZ RIVAS.</a:t>
          </a:r>
        </a:p>
        <a:p>
          <a:pPr algn="ctr" rtl="0">
            <a:defRPr sz="1000"/>
          </a:pPr>
          <a:r>
            <a:rPr lang="es-MX" sz="8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CONTRALOR</a:t>
          </a:r>
          <a:r>
            <a:rPr lang="es-MX" sz="8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MUNICIPAL</a:t>
          </a:r>
          <a:endParaRPr lang="es-MX" sz="8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0</xdr:colOff>
      <xdr:row>165</xdr:row>
      <xdr:rowOff>2653</xdr:rowOff>
    </xdr:from>
    <xdr:to>
      <xdr:col>2</xdr:col>
      <xdr:colOff>1367873</xdr:colOff>
      <xdr:row>166</xdr:row>
      <xdr:rowOff>274717</xdr:rowOff>
    </xdr:to>
    <xdr:sp macro="" textlink="">
      <xdr:nvSpPr>
        <xdr:cNvPr id="7" name="Texto 62"/>
        <xdr:cNvSpPr txBox="1">
          <a:spLocks noChangeArrowheads="1"/>
        </xdr:cNvSpPr>
      </xdr:nvSpPr>
      <xdr:spPr bwMode="auto">
        <a:xfrm>
          <a:off x="0" y="40474378"/>
          <a:ext cx="3025223" cy="6530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MCD. FELIPE IBARRA ENRIQUEZ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PRESIDENTE MUNICIPAL</a:t>
          </a:r>
        </a:p>
      </xdr:txBody>
    </xdr:sp>
    <xdr:clientData/>
  </xdr:twoCellAnchor>
  <xdr:twoCellAnchor>
    <xdr:from>
      <xdr:col>14</xdr:col>
      <xdr:colOff>76236</xdr:colOff>
      <xdr:row>165</xdr:row>
      <xdr:rowOff>0</xdr:rowOff>
    </xdr:from>
    <xdr:to>
      <xdr:col>18</xdr:col>
      <xdr:colOff>207996</xdr:colOff>
      <xdr:row>166</xdr:row>
      <xdr:rowOff>322742</xdr:rowOff>
    </xdr:to>
    <xdr:sp macro="" textlink="">
      <xdr:nvSpPr>
        <xdr:cNvPr id="8" name="Texto 39"/>
        <xdr:cNvSpPr txBox="1">
          <a:spLocks noChangeArrowheads="1"/>
        </xdr:cNvSpPr>
      </xdr:nvSpPr>
      <xdr:spPr bwMode="auto">
        <a:xfrm>
          <a:off x="14611386" y="40471725"/>
          <a:ext cx="2189160" cy="703742"/>
        </a:xfrm>
        <a:prstGeom prst="rect">
          <a:avLst/>
        </a:prstGeom>
        <a:solidFill>
          <a:srgbClr val="FFFFFF"/>
        </a:solidFill>
        <a:ln w="9525">
          <a:solidFill>
            <a:sysClr val="window" lastClr="FFFF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LC. MIGUEL A. ESCOBEDO JAUREGUI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TESORERO MUNICIPAL</a:t>
          </a:r>
        </a:p>
      </xdr:txBody>
    </xdr:sp>
    <xdr:clientData/>
  </xdr:twoCellAnchor>
  <xdr:twoCellAnchor>
    <xdr:from>
      <xdr:col>6</xdr:col>
      <xdr:colOff>647240</xdr:colOff>
      <xdr:row>165</xdr:row>
      <xdr:rowOff>54328</xdr:rowOff>
    </xdr:from>
    <xdr:to>
      <xdr:col>8</xdr:col>
      <xdr:colOff>1104900</xdr:colOff>
      <xdr:row>166</xdr:row>
      <xdr:rowOff>278869</xdr:rowOff>
    </xdr:to>
    <xdr:sp macro="" textlink="">
      <xdr:nvSpPr>
        <xdr:cNvPr id="9" name="Texto 39"/>
        <xdr:cNvSpPr txBox="1">
          <a:spLocks noChangeArrowheads="1"/>
        </xdr:cNvSpPr>
      </xdr:nvSpPr>
      <xdr:spPr bwMode="auto">
        <a:xfrm>
          <a:off x="7133765" y="40526053"/>
          <a:ext cx="3029410" cy="605541"/>
        </a:xfrm>
        <a:prstGeom prst="rect">
          <a:avLst/>
        </a:prstGeom>
        <a:solidFill>
          <a:srgbClr val="FFFFFF"/>
        </a:solidFill>
        <a:ln w="9525">
          <a:solidFill>
            <a:sysClr val="window" lastClr="FFFF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C. ALICIA PEREZ MAGALLANES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SINDICO  MUNICIPAL</a:t>
          </a:r>
        </a:p>
      </xdr:txBody>
    </xdr:sp>
    <xdr:clientData/>
  </xdr:twoCellAnchor>
  <xdr:twoCellAnchor>
    <xdr:from>
      <xdr:col>9</xdr:col>
      <xdr:colOff>588259</xdr:colOff>
      <xdr:row>165</xdr:row>
      <xdr:rowOff>46116</xdr:rowOff>
    </xdr:from>
    <xdr:to>
      <xdr:col>12</xdr:col>
      <xdr:colOff>282399</xdr:colOff>
      <xdr:row>166</xdr:row>
      <xdr:rowOff>350916</xdr:rowOff>
    </xdr:to>
    <xdr:sp macro="" textlink="">
      <xdr:nvSpPr>
        <xdr:cNvPr id="10" name="Texto 63"/>
        <xdr:cNvSpPr txBox="1">
          <a:spLocks noChangeArrowheads="1"/>
        </xdr:cNvSpPr>
      </xdr:nvSpPr>
      <xdr:spPr bwMode="auto">
        <a:xfrm>
          <a:off x="10932409" y="40517841"/>
          <a:ext cx="2599265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MVZ. VIDAL ROBLES IBARRA.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 DIRECTOR DE DESARROLLO ECÓNOMICO  </a:t>
          </a:r>
        </a:p>
      </xdr:txBody>
    </xdr:sp>
    <xdr:clientData/>
  </xdr:twoCellAnchor>
  <xdr:twoCellAnchor>
    <xdr:from>
      <xdr:col>3</xdr:col>
      <xdr:colOff>256010</xdr:colOff>
      <xdr:row>165</xdr:row>
      <xdr:rowOff>44673</xdr:rowOff>
    </xdr:from>
    <xdr:to>
      <xdr:col>5</xdr:col>
      <xdr:colOff>733140</xdr:colOff>
      <xdr:row>166</xdr:row>
      <xdr:rowOff>340557</xdr:rowOff>
    </xdr:to>
    <xdr:sp macro="" textlink="">
      <xdr:nvSpPr>
        <xdr:cNvPr id="11" name="Texto 64"/>
        <xdr:cNvSpPr txBox="1">
          <a:spLocks noChangeArrowheads="1"/>
        </xdr:cNvSpPr>
      </xdr:nvSpPr>
      <xdr:spPr bwMode="auto">
        <a:xfrm>
          <a:off x="3932660" y="40516398"/>
          <a:ext cx="2458330" cy="67688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PROFR. RAUL RODRIGUEZ RIVAS.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CONTRALOR MUNICIPAL</a:t>
          </a:r>
        </a:p>
      </xdr:txBody>
    </xdr:sp>
    <xdr:clientData/>
  </xdr:twoCellAnchor>
  <xdr:twoCellAnchor>
    <xdr:from>
      <xdr:col>0</xdr:col>
      <xdr:colOff>133350</xdr:colOff>
      <xdr:row>30</xdr:row>
      <xdr:rowOff>50278</xdr:rowOff>
    </xdr:from>
    <xdr:to>
      <xdr:col>2</xdr:col>
      <xdr:colOff>1501223</xdr:colOff>
      <xdr:row>33</xdr:row>
      <xdr:rowOff>131842</xdr:rowOff>
    </xdr:to>
    <xdr:sp macro="" textlink="">
      <xdr:nvSpPr>
        <xdr:cNvPr id="12" name="Texto 62"/>
        <xdr:cNvSpPr txBox="1">
          <a:spLocks noChangeArrowheads="1"/>
        </xdr:cNvSpPr>
      </xdr:nvSpPr>
      <xdr:spPr bwMode="auto">
        <a:xfrm>
          <a:off x="133350" y="7422628"/>
          <a:ext cx="3025223" cy="6530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MCD. FELIPE IBARRA ENRIQUEZ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PRESIDENTE MUNICIPAL</a:t>
          </a:r>
        </a:p>
      </xdr:txBody>
    </xdr:sp>
    <xdr:clientData/>
  </xdr:twoCellAnchor>
  <xdr:twoCellAnchor>
    <xdr:from>
      <xdr:col>14</xdr:col>
      <xdr:colOff>209586</xdr:colOff>
      <xdr:row>30</xdr:row>
      <xdr:rowOff>47625</xdr:rowOff>
    </xdr:from>
    <xdr:to>
      <xdr:col>18</xdr:col>
      <xdr:colOff>341346</xdr:colOff>
      <xdr:row>33</xdr:row>
      <xdr:rowOff>179867</xdr:rowOff>
    </xdr:to>
    <xdr:sp macro="" textlink="">
      <xdr:nvSpPr>
        <xdr:cNvPr id="13" name="Texto 39"/>
        <xdr:cNvSpPr txBox="1">
          <a:spLocks noChangeArrowheads="1"/>
        </xdr:cNvSpPr>
      </xdr:nvSpPr>
      <xdr:spPr bwMode="auto">
        <a:xfrm>
          <a:off x="14744736" y="7419975"/>
          <a:ext cx="2189160" cy="703742"/>
        </a:xfrm>
        <a:prstGeom prst="rect">
          <a:avLst/>
        </a:prstGeom>
        <a:solidFill>
          <a:srgbClr val="FFFFFF"/>
        </a:solidFill>
        <a:ln w="9525">
          <a:solidFill>
            <a:sysClr val="window" lastClr="FFFF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LC. MIGUEL A. ESCOBEDO JAUREGUI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TESORERO MUNICIPAL</a:t>
          </a:r>
        </a:p>
      </xdr:txBody>
    </xdr:sp>
    <xdr:clientData/>
  </xdr:twoCellAnchor>
  <xdr:twoCellAnchor>
    <xdr:from>
      <xdr:col>6</xdr:col>
      <xdr:colOff>780590</xdr:colOff>
      <xdr:row>30</xdr:row>
      <xdr:rowOff>101953</xdr:rowOff>
    </xdr:from>
    <xdr:to>
      <xdr:col>8</xdr:col>
      <xdr:colOff>1238250</xdr:colOff>
      <xdr:row>33</xdr:row>
      <xdr:rowOff>135994</xdr:rowOff>
    </xdr:to>
    <xdr:sp macro="" textlink="">
      <xdr:nvSpPr>
        <xdr:cNvPr id="14" name="Texto 39"/>
        <xdr:cNvSpPr txBox="1">
          <a:spLocks noChangeArrowheads="1"/>
        </xdr:cNvSpPr>
      </xdr:nvSpPr>
      <xdr:spPr bwMode="auto">
        <a:xfrm>
          <a:off x="7267115" y="7474303"/>
          <a:ext cx="3029410" cy="605541"/>
        </a:xfrm>
        <a:prstGeom prst="rect">
          <a:avLst/>
        </a:prstGeom>
        <a:solidFill>
          <a:srgbClr val="FFFFFF"/>
        </a:solidFill>
        <a:ln w="9525">
          <a:solidFill>
            <a:sysClr val="window" lastClr="FFFF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C. ALICIA PEREZ MAGALLANES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SINDICO  MUNICIPAL</a:t>
          </a:r>
        </a:p>
      </xdr:txBody>
    </xdr:sp>
    <xdr:clientData/>
  </xdr:twoCellAnchor>
  <xdr:twoCellAnchor>
    <xdr:from>
      <xdr:col>9</xdr:col>
      <xdr:colOff>721609</xdr:colOff>
      <xdr:row>30</xdr:row>
      <xdr:rowOff>93741</xdr:rowOff>
    </xdr:from>
    <xdr:to>
      <xdr:col>12</xdr:col>
      <xdr:colOff>415749</xdr:colOff>
      <xdr:row>34</xdr:row>
      <xdr:rowOff>17541</xdr:rowOff>
    </xdr:to>
    <xdr:sp macro="" textlink="">
      <xdr:nvSpPr>
        <xdr:cNvPr id="15" name="Texto 63"/>
        <xdr:cNvSpPr txBox="1">
          <a:spLocks noChangeArrowheads="1"/>
        </xdr:cNvSpPr>
      </xdr:nvSpPr>
      <xdr:spPr bwMode="auto">
        <a:xfrm>
          <a:off x="11065759" y="7466091"/>
          <a:ext cx="2599265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MVZ. VIDAL ROBLES IBARRA.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 DIRECTOR DE DESARROLLO ECÓNOMICO  </a:t>
          </a:r>
        </a:p>
      </xdr:txBody>
    </xdr:sp>
    <xdr:clientData/>
  </xdr:twoCellAnchor>
  <xdr:twoCellAnchor>
    <xdr:from>
      <xdr:col>3</xdr:col>
      <xdr:colOff>389360</xdr:colOff>
      <xdr:row>30</xdr:row>
      <xdr:rowOff>92298</xdr:rowOff>
    </xdr:from>
    <xdr:to>
      <xdr:col>6</xdr:col>
      <xdr:colOff>37815</xdr:colOff>
      <xdr:row>34</xdr:row>
      <xdr:rowOff>7182</xdr:rowOff>
    </xdr:to>
    <xdr:sp macro="" textlink="">
      <xdr:nvSpPr>
        <xdr:cNvPr id="16" name="Texto 64"/>
        <xdr:cNvSpPr txBox="1">
          <a:spLocks noChangeArrowheads="1"/>
        </xdr:cNvSpPr>
      </xdr:nvSpPr>
      <xdr:spPr bwMode="auto">
        <a:xfrm>
          <a:off x="4066010" y="7464648"/>
          <a:ext cx="2458330" cy="67688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PROFR. RAUL RODRIGUEZ RIVAS.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CONTRALOR MUNICIPAL</a:t>
          </a:r>
        </a:p>
      </xdr:txBody>
    </xdr:sp>
    <xdr:clientData/>
  </xdr:twoCellAnchor>
  <xdr:twoCellAnchor>
    <xdr:from>
      <xdr:col>0</xdr:col>
      <xdr:colOff>0</xdr:colOff>
      <xdr:row>78</xdr:row>
      <xdr:rowOff>97903</xdr:rowOff>
    </xdr:from>
    <xdr:to>
      <xdr:col>2</xdr:col>
      <xdr:colOff>1367873</xdr:colOff>
      <xdr:row>81</xdr:row>
      <xdr:rowOff>179467</xdr:rowOff>
    </xdr:to>
    <xdr:sp macro="" textlink="">
      <xdr:nvSpPr>
        <xdr:cNvPr id="17" name="Texto 62"/>
        <xdr:cNvSpPr txBox="1">
          <a:spLocks noChangeArrowheads="1"/>
        </xdr:cNvSpPr>
      </xdr:nvSpPr>
      <xdr:spPr bwMode="auto">
        <a:xfrm>
          <a:off x="0" y="18852628"/>
          <a:ext cx="3025223" cy="6530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MCD. FELIPE IBARRA ENRIQUEZ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PRESIDENTE MUNICIPAL</a:t>
          </a:r>
        </a:p>
      </xdr:txBody>
    </xdr:sp>
    <xdr:clientData/>
  </xdr:twoCellAnchor>
  <xdr:twoCellAnchor>
    <xdr:from>
      <xdr:col>14</xdr:col>
      <xdr:colOff>76236</xdr:colOff>
      <xdr:row>78</xdr:row>
      <xdr:rowOff>95250</xdr:rowOff>
    </xdr:from>
    <xdr:to>
      <xdr:col>18</xdr:col>
      <xdr:colOff>207996</xdr:colOff>
      <xdr:row>82</xdr:row>
      <xdr:rowOff>36992</xdr:rowOff>
    </xdr:to>
    <xdr:sp macro="" textlink="">
      <xdr:nvSpPr>
        <xdr:cNvPr id="18" name="Texto 39"/>
        <xdr:cNvSpPr txBox="1">
          <a:spLocks noChangeArrowheads="1"/>
        </xdr:cNvSpPr>
      </xdr:nvSpPr>
      <xdr:spPr bwMode="auto">
        <a:xfrm>
          <a:off x="14611386" y="18849975"/>
          <a:ext cx="2189160" cy="703742"/>
        </a:xfrm>
        <a:prstGeom prst="rect">
          <a:avLst/>
        </a:prstGeom>
        <a:solidFill>
          <a:srgbClr val="FFFFFF"/>
        </a:solidFill>
        <a:ln w="9525">
          <a:solidFill>
            <a:sysClr val="window" lastClr="FFFF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LC. MIGUEL A. ESCOBEDO JAUREGUI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TESORERO MUNICIPAL</a:t>
          </a:r>
        </a:p>
      </xdr:txBody>
    </xdr:sp>
    <xdr:clientData/>
  </xdr:twoCellAnchor>
  <xdr:twoCellAnchor>
    <xdr:from>
      <xdr:col>6</xdr:col>
      <xdr:colOff>647240</xdr:colOff>
      <xdr:row>78</xdr:row>
      <xdr:rowOff>149578</xdr:rowOff>
    </xdr:from>
    <xdr:to>
      <xdr:col>8</xdr:col>
      <xdr:colOff>1104900</xdr:colOff>
      <xdr:row>81</xdr:row>
      <xdr:rowOff>183619</xdr:rowOff>
    </xdr:to>
    <xdr:sp macro="" textlink="">
      <xdr:nvSpPr>
        <xdr:cNvPr id="19" name="Texto 39"/>
        <xdr:cNvSpPr txBox="1">
          <a:spLocks noChangeArrowheads="1"/>
        </xdr:cNvSpPr>
      </xdr:nvSpPr>
      <xdr:spPr bwMode="auto">
        <a:xfrm>
          <a:off x="7133765" y="18904303"/>
          <a:ext cx="3029410" cy="605541"/>
        </a:xfrm>
        <a:prstGeom prst="rect">
          <a:avLst/>
        </a:prstGeom>
        <a:solidFill>
          <a:srgbClr val="FFFFFF"/>
        </a:solidFill>
        <a:ln w="9525">
          <a:solidFill>
            <a:sysClr val="window" lastClr="FFFF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C. ALICIA PEREZ MAGALLANES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SINDICO  MUNICIPAL</a:t>
          </a:r>
        </a:p>
      </xdr:txBody>
    </xdr:sp>
    <xdr:clientData/>
  </xdr:twoCellAnchor>
  <xdr:twoCellAnchor>
    <xdr:from>
      <xdr:col>9</xdr:col>
      <xdr:colOff>588259</xdr:colOff>
      <xdr:row>78</xdr:row>
      <xdr:rowOff>141366</xdr:rowOff>
    </xdr:from>
    <xdr:to>
      <xdr:col>12</xdr:col>
      <xdr:colOff>282399</xdr:colOff>
      <xdr:row>82</xdr:row>
      <xdr:rowOff>65166</xdr:rowOff>
    </xdr:to>
    <xdr:sp macro="" textlink="">
      <xdr:nvSpPr>
        <xdr:cNvPr id="20" name="Texto 63"/>
        <xdr:cNvSpPr txBox="1">
          <a:spLocks noChangeArrowheads="1"/>
        </xdr:cNvSpPr>
      </xdr:nvSpPr>
      <xdr:spPr bwMode="auto">
        <a:xfrm>
          <a:off x="10932409" y="18896091"/>
          <a:ext cx="2599265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MVZ. VIDAL ROBLES IBARRA.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 DIRECTOR DE DESARROLLO ECÓNOMICO  </a:t>
          </a:r>
        </a:p>
      </xdr:txBody>
    </xdr:sp>
    <xdr:clientData/>
  </xdr:twoCellAnchor>
  <xdr:twoCellAnchor>
    <xdr:from>
      <xdr:col>3</xdr:col>
      <xdr:colOff>256010</xdr:colOff>
      <xdr:row>78</xdr:row>
      <xdr:rowOff>139923</xdr:rowOff>
    </xdr:from>
    <xdr:to>
      <xdr:col>5</xdr:col>
      <xdr:colOff>733140</xdr:colOff>
      <xdr:row>82</xdr:row>
      <xdr:rowOff>54807</xdr:rowOff>
    </xdr:to>
    <xdr:sp macro="" textlink="">
      <xdr:nvSpPr>
        <xdr:cNvPr id="21" name="Texto 64"/>
        <xdr:cNvSpPr txBox="1">
          <a:spLocks noChangeArrowheads="1"/>
        </xdr:cNvSpPr>
      </xdr:nvSpPr>
      <xdr:spPr bwMode="auto">
        <a:xfrm>
          <a:off x="3932660" y="18894648"/>
          <a:ext cx="2458330" cy="67688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PROFR. RAUL RODRIGUEZ RIVAS.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CONTRALOR MUNICIPAL</a:t>
          </a:r>
        </a:p>
      </xdr:txBody>
    </xdr:sp>
    <xdr:clientData/>
  </xdr:twoCellAnchor>
  <xdr:twoCellAnchor>
    <xdr:from>
      <xdr:col>0</xdr:col>
      <xdr:colOff>0</xdr:colOff>
      <xdr:row>126</xdr:row>
      <xdr:rowOff>97903</xdr:rowOff>
    </xdr:from>
    <xdr:to>
      <xdr:col>2</xdr:col>
      <xdr:colOff>1367873</xdr:colOff>
      <xdr:row>129</xdr:row>
      <xdr:rowOff>179467</xdr:rowOff>
    </xdr:to>
    <xdr:sp macro="" textlink="">
      <xdr:nvSpPr>
        <xdr:cNvPr id="22" name="Texto 62"/>
        <xdr:cNvSpPr txBox="1">
          <a:spLocks noChangeArrowheads="1"/>
        </xdr:cNvSpPr>
      </xdr:nvSpPr>
      <xdr:spPr bwMode="auto">
        <a:xfrm>
          <a:off x="0" y="30854128"/>
          <a:ext cx="3025223" cy="6530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MCD. FELIPE IBARRA ENRIQUEZ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PRESIDENTE MUNICIPAL</a:t>
          </a:r>
        </a:p>
      </xdr:txBody>
    </xdr:sp>
    <xdr:clientData/>
  </xdr:twoCellAnchor>
  <xdr:twoCellAnchor>
    <xdr:from>
      <xdr:col>14</xdr:col>
      <xdr:colOff>76236</xdr:colOff>
      <xdr:row>126</xdr:row>
      <xdr:rowOff>95250</xdr:rowOff>
    </xdr:from>
    <xdr:to>
      <xdr:col>18</xdr:col>
      <xdr:colOff>207996</xdr:colOff>
      <xdr:row>130</xdr:row>
      <xdr:rowOff>36992</xdr:rowOff>
    </xdr:to>
    <xdr:sp macro="" textlink="">
      <xdr:nvSpPr>
        <xdr:cNvPr id="23" name="Texto 39"/>
        <xdr:cNvSpPr txBox="1">
          <a:spLocks noChangeArrowheads="1"/>
        </xdr:cNvSpPr>
      </xdr:nvSpPr>
      <xdr:spPr bwMode="auto">
        <a:xfrm>
          <a:off x="14611386" y="30851475"/>
          <a:ext cx="2189160" cy="703742"/>
        </a:xfrm>
        <a:prstGeom prst="rect">
          <a:avLst/>
        </a:prstGeom>
        <a:solidFill>
          <a:srgbClr val="FFFFFF"/>
        </a:solidFill>
        <a:ln w="9525">
          <a:solidFill>
            <a:sysClr val="window" lastClr="FFFF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LC. MIGUEL A. ESCOBEDO JAUREGUI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TESORERO MUNICIPAL</a:t>
          </a:r>
        </a:p>
      </xdr:txBody>
    </xdr:sp>
    <xdr:clientData/>
  </xdr:twoCellAnchor>
  <xdr:twoCellAnchor>
    <xdr:from>
      <xdr:col>6</xdr:col>
      <xdr:colOff>647240</xdr:colOff>
      <xdr:row>126</xdr:row>
      <xdr:rowOff>149578</xdr:rowOff>
    </xdr:from>
    <xdr:to>
      <xdr:col>8</xdr:col>
      <xdr:colOff>1104900</xdr:colOff>
      <xdr:row>129</xdr:row>
      <xdr:rowOff>183619</xdr:rowOff>
    </xdr:to>
    <xdr:sp macro="" textlink="">
      <xdr:nvSpPr>
        <xdr:cNvPr id="24" name="Texto 39"/>
        <xdr:cNvSpPr txBox="1">
          <a:spLocks noChangeArrowheads="1"/>
        </xdr:cNvSpPr>
      </xdr:nvSpPr>
      <xdr:spPr bwMode="auto">
        <a:xfrm>
          <a:off x="7133765" y="30905803"/>
          <a:ext cx="3029410" cy="605541"/>
        </a:xfrm>
        <a:prstGeom prst="rect">
          <a:avLst/>
        </a:prstGeom>
        <a:solidFill>
          <a:srgbClr val="FFFFFF"/>
        </a:solidFill>
        <a:ln w="9525">
          <a:solidFill>
            <a:sysClr val="window" lastClr="FFFF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C. ALICIA PEREZ MAGALLANES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SINDICO  MUNICIPAL</a:t>
          </a:r>
        </a:p>
      </xdr:txBody>
    </xdr:sp>
    <xdr:clientData/>
  </xdr:twoCellAnchor>
  <xdr:twoCellAnchor>
    <xdr:from>
      <xdr:col>9</xdr:col>
      <xdr:colOff>588259</xdr:colOff>
      <xdr:row>126</xdr:row>
      <xdr:rowOff>141366</xdr:rowOff>
    </xdr:from>
    <xdr:to>
      <xdr:col>12</xdr:col>
      <xdr:colOff>282399</xdr:colOff>
      <xdr:row>130</xdr:row>
      <xdr:rowOff>65166</xdr:rowOff>
    </xdr:to>
    <xdr:sp macro="" textlink="">
      <xdr:nvSpPr>
        <xdr:cNvPr id="25" name="Texto 63"/>
        <xdr:cNvSpPr txBox="1">
          <a:spLocks noChangeArrowheads="1"/>
        </xdr:cNvSpPr>
      </xdr:nvSpPr>
      <xdr:spPr bwMode="auto">
        <a:xfrm>
          <a:off x="10932409" y="30897591"/>
          <a:ext cx="2599265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MVZ. VIDAL ROBLES IBARRA.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 DIRECTOR DE DESARROLLO ECÓNOMICO  </a:t>
          </a:r>
        </a:p>
      </xdr:txBody>
    </xdr:sp>
    <xdr:clientData/>
  </xdr:twoCellAnchor>
  <xdr:twoCellAnchor>
    <xdr:from>
      <xdr:col>3</xdr:col>
      <xdr:colOff>256010</xdr:colOff>
      <xdr:row>126</xdr:row>
      <xdr:rowOff>139923</xdr:rowOff>
    </xdr:from>
    <xdr:to>
      <xdr:col>5</xdr:col>
      <xdr:colOff>733140</xdr:colOff>
      <xdr:row>130</xdr:row>
      <xdr:rowOff>54807</xdr:rowOff>
    </xdr:to>
    <xdr:sp macro="" textlink="">
      <xdr:nvSpPr>
        <xdr:cNvPr id="26" name="Texto 64"/>
        <xdr:cNvSpPr txBox="1">
          <a:spLocks noChangeArrowheads="1"/>
        </xdr:cNvSpPr>
      </xdr:nvSpPr>
      <xdr:spPr bwMode="auto">
        <a:xfrm>
          <a:off x="3932660" y="30896148"/>
          <a:ext cx="2458330" cy="67688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PROFR. RAUL RODRIGUEZ RIVAS.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CONTRALOR MUNICIPAL</a:t>
          </a:r>
        </a:p>
      </xdr:txBody>
    </xdr:sp>
    <xdr:clientData/>
  </xdr:twoCellAnchor>
  <xdr:twoCellAnchor>
    <xdr:from>
      <xdr:col>0</xdr:col>
      <xdr:colOff>0</xdr:colOff>
      <xdr:row>231</xdr:row>
      <xdr:rowOff>2653</xdr:rowOff>
    </xdr:from>
    <xdr:to>
      <xdr:col>2</xdr:col>
      <xdr:colOff>1367873</xdr:colOff>
      <xdr:row>234</xdr:row>
      <xdr:rowOff>114300</xdr:rowOff>
    </xdr:to>
    <xdr:sp macro="" textlink="">
      <xdr:nvSpPr>
        <xdr:cNvPr id="27" name="Texto 62"/>
        <xdr:cNvSpPr txBox="1">
          <a:spLocks noChangeArrowheads="1"/>
        </xdr:cNvSpPr>
      </xdr:nvSpPr>
      <xdr:spPr bwMode="auto">
        <a:xfrm>
          <a:off x="0" y="62896228"/>
          <a:ext cx="3025223" cy="68314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MCD. FELIPE IBARRA ENRIQUEZ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PRESIDENTE MUNICIPAL</a:t>
          </a:r>
        </a:p>
      </xdr:txBody>
    </xdr:sp>
    <xdr:clientData/>
  </xdr:twoCellAnchor>
  <xdr:twoCellAnchor>
    <xdr:from>
      <xdr:col>14</xdr:col>
      <xdr:colOff>76236</xdr:colOff>
      <xdr:row>230</xdr:row>
      <xdr:rowOff>190499</xdr:rowOff>
    </xdr:from>
    <xdr:to>
      <xdr:col>18</xdr:col>
      <xdr:colOff>207996</xdr:colOff>
      <xdr:row>235</xdr:row>
      <xdr:rowOff>47624</xdr:rowOff>
    </xdr:to>
    <xdr:sp macro="" textlink="">
      <xdr:nvSpPr>
        <xdr:cNvPr id="28" name="Texto 39"/>
        <xdr:cNvSpPr txBox="1">
          <a:spLocks noChangeArrowheads="1"/>
        </xdr:cNvSpPr>
      </xdr:nvSpPr>
      <xdr:spPr bwMode="auto">
        <a:xfrm>
          <a:off x="14611386" y="62893574"/>
          <a:ext cx="2189160" cy="809625"/>
        </a:xfrm>
        <a:prstGeom prst="rect">
          <a:avLst/>
        </a:prstGeom>
        <a:solidFill>
          <a:srgbClr val="FFFFFF"/>
        </a:solidFill>
        <a:ln w="9525">
          <a:solidFill>
            <a:sysClr val="window" lastClr="FFFF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LC. MIGUEL A. ESCOBEDO JAUREGUI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TESORERO MUNICIPAL</a:t>
          </a:r>
        </a:p>
      </xdr:txBody>
    </xdr:sp>
    <xdr:clientData/>
  </xdr:twoCellAnchor>
  <xdr:twoCellAnchor>
    <xdr:from>
      <xdr:col>6</xdr:col>
      <xdr:colOff>647240</xdr:colOff>
      <xdr:row>231</xdr:row>
      <xdr:rowOff>54327</xdr:rowOff>
    </xdr:from>
    <xdr:to>
      <xdr:col>8</xdr:col>
      <xdr:colOff>1104900</xdr:colOff>
      <xdr:row>235</xdr:row>
      <xdr:rowOff>9524</xdr:rowOff>
    </xdr:to>
    <xdr:sp macro="" textlink="">
      <xdr:nvSpPr>
        <xdr:cNvPr id="29" name="Texto 39"/>
        <xdr:cNvSpPr txBox="1">
          <a:spLocks noChangeArrowheads="1"/>
        </xdr:cNvSpPr>
      </xdr:nvSpPr>
      <xdr:spPr bwMode="auto">
        <a:xfrm>
          <a:off x="7133765" y="62947902"/>
          <a:ext cx="3029410" cy="717197"/>
        </a:xfrm>
        <a:prstGeom prst="rect">
          <a:avLst/>
        </a:prstGeom>
        <a:solidFill>
          <a:srgbClr val="FFFFFF"/>
        </a:solidFill>
        <a:ln w="9525">
          <a:solidFill>
            <a:sysClr val="window" lastClr="FFFF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C. ALICIA PEREZ MAGALLANES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SINDICO  MUNICIPAL</a:t>
          </a:r>
        </a:p>
      </xdr:txBody>
    </xdr:sp>
    <xdr:clientData/>
  </xdr:twoCellAnchor>
  <xdr:twoCellAnchor>
    <xdr:from>
      <xdr:col>9</xdr:col>
      <xdr:colOff>588259</xdr:colOff>
      <xdr:row>231</xdr:row>
      <xdr:rowOff>46116</xdr:rowOff>
    </xdr:from>
    <xdr:to>
      <xdr:col>12</xdr:col>
      <xdr:colOff>282399</xdr:colOff>
      <xdr:row>234</xdr:row>
      <xdr:rowOff>171450</xdr:rowOff>
    </xdr:to>
    <xdr:sp macro="" textlink="">
      <xdr:nvSpPr>
        <xdr:cNvPr id="30" name="Texto 63"/>
        <xdr:cNvSpPr txBox="1">
          <a:spLocks noChangeArrowheads="1"/>
        </xdr:cNvSpPr>
      </xdr:nvSpPr>
      <xdr:spPr bwMode="auto">
        <a:xfrm>
          <a:off x="10932409" y="62939691"/>
          <a:ext cx="2599265" cy="6968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MVZ. VIDAL ROBLES IBARRA.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 DIRECTOR DE DESARROLLO ECÓNOMICO  </a:t>
          </a:r>
        </a:p>
      </xdr:txBody>
    </xdr:sp>
    <xdr:clientData/>
  </xdr:twoCellAnchor>
  <xdr:twoCellAnchor>
    <xdr:from>
      <xdr:col>3</xdr:col>
      <xdr:colOff>256010</xdr:colOff>
      <xdr:row>231</xdr:row>
      <xdr:rowOff>44673</xdr:rowOff>
    </xdr:from>
    <xdr:to>
      <xdr:col>5</xdr:col>
      <xdr:colOff>733140</xdr:colOff>
      <xdr:row>234</xdr:row>
      <xdr:rowOff>180975</xdr:rowOff>
    </xdr:to>
    <xdr:sp macro="" textlink="">
      <xdr:nvSpPr>
        <xdr:cNvPr id="31" name="Texto 64"/>
        <xdr:cNvSpPr txBox="1">
          <a:spLocks noChangeArrowheads="1"/>
        </xdr:cNvSpPr>
      </xdr:nvSpPr>
      <xdr:spPr bwMode="auto">
        <a:xfrm>
          <a:off x="3932660" y="62938248"/>
          <a:ext cx="2458330" cy="7078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PROFR. RAUL RODRIGUEZ RIVAS.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CONTRALOR MUNICIPAL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4"/>
  <sheetViews>
    <sheetView showGridLines="0" tabSelected="1" view="pageBreakPreview" topLeftCell="B171" zoomScaleNormal="100" zoomScaleSheetLayoutView="100" workbookViewId="0">
      <selection activeCell="N214" sqref="N214:Q214"/>
    </sheetView>
  </sheetViews>
  <sheetFormatPr baseColWidth="10" defaultColWidth="11.44140625" defaultRowHeight="13.8" x14ac:dyDescent="0.25"/>
  <cols>
    <col min="1" max="1" width="13.6640625" style="45" customWidth="1"/>
    <col min="2" max="2" width="11.109375" style="45" customWidth="1"/>
    <col min="3" max="3" width="30.33203125" style="88" customWidth="1"/>
    <col min="4" max="4" width="11.88671875" style="96" customWidth="1"/>
    <col min="5" max="5" width="17.88671875" style="97" bestFit="1" customWidth="1"/>
    <col min="6" max="6" width="12.44140625" style="96" customWidth="1"/>
    <col min="7" max="7" width="19.33203125" style="98" customWidth="1"/>
    <col min="8" max="8" width="19.33203125" style="90" customWidth="1"/>
    <col min="9" max="9" width="19.33203125" style="45" customWidth="1"/>
    <col min="10" max="10" width="17.109375" style="45" customWidth="1"/>
    <col min="11" max="11" width="15" style="91" customWidth="1"/>
    <col min="12" max="12" width="11.44140625" style="45" customWidth="1"/>
    <col min="13" max="13" width="11.5546875" style="45" bestFit="1" customWidth="1"/>
    <col min="14" max="17" width="7.6640625" style="92" customWidth="1"/>
    <col min="18" max="19" width="7.6640625" style="89" customWidth="1"/>
    <col min="20" max="16384" width="11.44140625" style="1"/>
  </cols>
  <sheetData>
    <row r="1" spans="1:19" ht="28.2" x14ac:dyDescent="0.2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19" ht="22.8" x14ac:dyDescent="0.25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</row>
    <row r="3" spans="1:19" x14ac:dyDescent="0.25">
      <c r="A3" s="120" t="s">
        <v>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</row>
    <row r="4" spans="1:19" x14ac:dyDescent="0.25">
      <c r="A4" s="120" t="s">
        <v>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</row>
    <row r="5" spans="1:19" x14ac:dyDescent="0.2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</row>
    <row r="6" spans="1:19" x14ac:dyDescent="0.25">
      <c r="A6" s="110"/>
      <c r="B6" s="110"/>
      <c r="C6" s="110"/>
      <c r="D6" s="110"/>
      <c r="E6" s="2"/>
      <c r="F6" s="3"/>
      <c r="G6" s="4"/>
      <c r="H6" s="4"/>
      <c r="I6" s="3"/>
      <c r="J6" s="3"/>
      <c r="K6" s="5"/>
      <c r="L6" s="3"/>
      <c r="M6" s="3"/>
      <c r="N6" s="112" t="s">
        <v>4</v>
      </c>
      <c r="O6" s="112"/>
      <c r="P6" s="112"/>
      <c r="Q6" s="112"/>
      <c r="R6" s="2"/>
      <c r="S6" s="2"/>
    </row>
    <row r="7" spans="1:19" x14ac:dyDescent="0.25">
      <c r="A7" s="110" t="s">
        <v>5</v>
      </c>
      <c r="B7" s="110"/>
      <c r="C7" s="110"/>
      <c r="D7" s="111" t="s">
        <v>6</v>
      </c>
      <c r="E7" s="111"/>
      <c r="F7" s="111"/>
      <c r="G7" s="111"/>
      <c r="H7" s="111"/>
      <c r="I7" s="111"/>
      <c r="J7" s="6"/>
      <c r="K7" s="7"/>
      <c r="L7" s="3"/>
      <c r="M7" s="3"/>
      <c r="N7" s="8"/>
      <c r="O7" s="112" t="s">
        <v>7</v>
      </c>
      <c r="P7" s="112"/>
      <c r="Q7" s="112"/>
      <c r="R7" s="2"/>
      <c r="S7" s="2"/>
    </row>
    <row r="8" spans="1:19" x14ac:dyDescent="0.25">
      <c r="A8" s="9" t="s">
        <v>8</v>
      </c>
      <c r="B8" s="9"/>
      <c r="C8" s="9"/>
      <c r="D8" s="111" t="s">
        <v>9</v>
      </c>
      <c r="E8" s="111"/>
      <c r="F8" s="111"/>
      <c r="G8" s="111"/>
      <c r="H8" s="111"/>
      <c r="I8" s="111"/>
      <c r="J8" s="6"/>
      <c r="K8" s="7"/>
      <c r="L8" s="3"/>
      <c r="M8" s="3"/>
      <c r="N8" s="8"/>
      <c r="O8" s="8"/>
      <c r="P8" s="8"/>
      <c r="Q8" s="8"/>
      <c r="R8" s="2"/>
      <c r="S8" s="2"/>
    </row>
    <row r="9" spans="1:19" ht="14.4" thickBot="1" x14ac:dyDescent="0.3">
      <c r="A9" s="10" t="s">
        <v>10</v>
      </c>
      <c r="B9" s="10"/>
      <c r="C9" s="10"/>
      <c r="D9" s="113" t="s">
        <v>3</v>
      </c>
      <c r="E9" s="113"/>
      <c r="F9" s="113"/>
      <c r="G9" s="11"/>
      <c r="H9" s="4"/>
      <c r="I9" s="3"/>
      <c r="J9" s="3"/>
      <c r="K9" s="5"/>
      <c r="L9" s="3"/>
      <c r="M9" s="3"/>
      <c r="N9" s="8"/>
      <c r="O9" s="8"/>
      <c r="P9" s="8"/>
      <c r="Q9" s="8"/>
      <c r="R9" s="2"/>
      <c r="S9" s="2"/>
    </row>
    <row r="10" spans="1:19" x14ac:dyDescent="0.25">
      <c r="A10" s="114" t="s">
        <v>11</v>
      </c>
      <c r="B10" s="102" t="s">
        <v>12</v>
      </c>
      <c r="C10" s="102"/>
      <c r="D10" s="102" t="s">
        <v>13</v>
      </c>
      <c r="E10" s="102" t="s">
        <v>14</v>
      </c>
      <c r="F10" s="102" t="s">
        <v>15</v>
      </c>
      <c r="G10" s="100" t="s">
        <v>16</v>
      </c>
      <c r="H10" s="102" t="s">
        <v>17</v>
      </c>
      <c r="I10" s="102"/>
      <c r="J10" s="102"/>
      <c r="K10" s="102"/>
      <c r="L10" s="102"/>
      <c r="M10" s="102"/>
      <c r="N10" s="103" t="s">
        <v>18</v>
      </c>
      <c r="O10" s="103"/>
      <c r="P10" s="104" t="s">
        <v>19</v>
      </c>
      <c r="Q10" s="104"/>
      <c r="R10" s="102" t="s">
        <v>20</v>
      </c>
      <c r="S10" s="105"/>
    </row>
    <row r="11" spans="1:19" x14ac:dyDescent="0.25">
      <c r="A11" s="115"/>
      <c r="B11" s="106" t="s">
        <v>21</v>
      </c>
      <c r="C11" s="106" t="s">
        <v>22</v>
      </c>
      <c r="D11" s="106"/>
      <c r="E11" s="106"/>
      <c r="F11" s="106"/>
      <c r="G11" s="101"/>
      <c r="H11" s="106" t="s">
        <v>23</v>
      </c>
      <c r="I11" s="106"/>
      <c r="J11" s="12"/>
      <c r="K11" s="106" t="s">
        <v>24</v>
      </c>
      <c r="L11" s="106"/>
      <c r="M11" s="106"/>
      <c r="N11" s="109" t="s">
        <v>25</v>
      </c>
      <c r="O11" s="109"/>
      <c r="P11" s="99" t="s">
        <v>25</v>
      </c>
      <c r="Q11" s="99"/>
      <c r="R11" s="106"/>
      <c r="S11" s="107"/>
    </row>
    <row r="12" spans="1:19" ht="66" x14ac:dyDescent="0.25">
      <c r="A12" s="116"/>
      <c r="B12" s="108"/>
      <c r="C12" s="108"/>
      <c r="D12" s="108"/>
      <c r="E12" s="108"/>
      <c r="F12" s="108"/>
      <c r="G12" s="101"/>
      <c r="H12" s="13" t="s">
        <v>26</v>
      </c>
      <c r="I12" s="14" t="s">
        <v>27</v>
      </c>
      <c r="J12" s="14" t="s">
        <v>28</v>
      </c>
      <c r="K12" s="13" t="s">
        <v>29</v>
      </c>
      <c r="L12" s="14" t="s">
        <v>30</v>
      </c>
      <c r="M12" s="15" t="s">
        <v>31</v>
      </c>
      <c r="N12" s="16" t="s">
        <v>26</v>
      </c>
      <c r="O12" s="16" t="s">
        <v>27</v>
      </c>
      <c r="P12" s="16" t="s">
        <v>26</v>
      </c>
      <c r="Q12" s="16" t="s">
        <v>27</v>
      </c>
      <c r="R12" s="17" t="s">
        <v>32</v>
      </c>
      <c r="S12" s="18" t="s">
        <v>33</v>
      </c>
    </row>
    <row r="13" spans="1:19" ht="40.799999999999997" x14ac:dyDescent="0.25">
      <c r="A13" s="19">
        <v>401001</v>
      </c>
      <c r="B13" s="19">
        <v>401001</v>
      </c>
      <c r="C13" s="19" t="s">
        <v>34</v>
      </c>
      <c r="D13" s="19" t="s">
        <v>35</v>
      </c>
      <c r="E13" s="20" t="s">
        <v>36</v>
      </c>
      <c r="F13" s="21" t="s">
        <v>37</v>
      </c>
      <c r="G13" s="22">
        <v>84898.95</v>
      </c>
      <c r="H13" s="23">
        <v>41624.339999999997</v>
      </c>
      <c r="I13" s="23">
        <v>79762.89</v>
      </c>
      <c r="J13" s="24">
        <f>G13-I13</f>
        <v>5136.0599999999977</v>
      </c>
      <c r="K13" s="25"/>
      <c r="L13" s="26"/>
      <c r="M13" s="26"/>
      <c r="N13" s="27">
        <v>0.55000000000000004</v>
      </c>
      <c r="O13" s="27">
        <v>1</v>
      </c>
      <c r="P13" s="28">
        <v>0.55000000000000004</v>
      </c>
      <c r="Q13" s="28">
        <v>1</v>
      </c>
      <c r="R13" s="29"/>
      <c r="S13" s="30" t="s">
        <v>38</v>
      </c>
    </row>
    <row r="14" spans="1:19" ht="32.25" customHeight="1" x14ac:dyDescent="0.25">
      <c r="A14" s="19">
        <v>401002</v>
      </c>
      <c r="B14" s="19">
        <v>401002</v>
      </c>
      <c r="C14" s="19" t="s">
        <v>39</v>
      </c>
      <c r="D14" s="19" t="s">
        <v>40</v>
      </c>
      <c r="E14" s="20" t="s">
        <v>41</v>
      </c>
      <c r="F14" s="21" t="s">
        <v>42</v>
      </c>
      <c r="G14" s="22">
        <v>56000</v>
      </c>
      <c r="H14" s="22"/>
      <c r="I14" s="22"/>
      <c r="J14" s="24">
        <f>G14-I14</f>
        <v>56000</v>
      </c>
      <c r="K14" s="22">
        <f>SUM(K13:K13)</f>
        <v>0</v>
      </c>
      <c r="L14" s="22">
        <f>SUM(L13:L13)</f>
        <v>0</v>
      </c>
      <c r="M14" s="22">
        <f>SUM(M13:M13)</f>
        <v>0</v>
      </c>
      <c r="N14" s="27">
        <v>0</v>
      </c>
      <c r="O14" s="27">
        <v>0</v>
      </c>
      <c r="P14" s="28">
        <v>0</v>
      </c>
      <c r="Q14" s="28">
        <v>0</v>
      </c>
      <c r="R14" s="29"/>
      <c r="S14" s="30" t="s">
        <v>38</v>
      </c>
    </row>
    <row r="15" spans="1:19" ht="27.75" customHeight="1" x14ac:dyDescent="0.25">
      <c r="A15" s="31"/>
      <c r="B15" s="31"/>
      <c r="C15" s="31"/>
      <c r="D15" s="31"/>
      <c r="E15" s="32"/>
      <c r="F15" s="33" t="s">
        <v>43</v>
      </c>
      <c r="G15" s="34">
        <f>SUM(G13:G14)</f>
        <v>140898.95000000001</v>
      </c>
      <c r="H15" s="22">
        <f t="shared" ref="H15:M15" si="0">SUM(H13:H14)</f>
        <v>41624.339999999997</v>
      </c>
      <c r="I15" s="22">
        <f t="shared" si="0"/>
        <v>79762.89</v>
      </c>
      <c r="J15" s="22">
        <f t="shared" si="0"/>
        <v>61136.06</v>
      </c>
      <c r="K15" s="22">
        <f t="shared" si="0"/>
        <v>0</v>
      </c>
      <c r="L15" s="22">
        <f t="shared" si="0"/>
        <v>0</v>
      </c>
      <c r="M15" s="22">
        <f t="shared" si="0"/>
        <v>0</v>
      </c>
      <c r="N15" s="35"/>
      <c r="O15" s="35"/>
      <c r="P15" s="36"/>
      <c r="Q15" s="36"/>
      <c r="R15" s="37"/>
      <c r="S15" s="38"/>
    </row>
    <row r="16" spans="1:19" x14ac:dyDescent="0.25">
      <c r="A16" s="31"/>
      <c r="B16" s="31"/>
      <c r="C16" s="31"/>
      <c r="D16" s="31"/>
      <c r="E16" s="32"/>
      <c r="F16" s="39"/>
      <c r="G16" s="40"/>
      <c r="H16" s="41"/>
      <c r="I16" s="41"/>
      <c r="J16" s="42"/>
      <c r="K16" s="43"/>
      <c r="L16" s="44"/>
      <c r="M16" s="44"/>
      <c r="N16" s="35"/>
      <c r="O16" s="35"/>
      <c r="P16" s="36"/>
      <c r="Q16" s="36"/>
      <c r="R16" s="37"/>
      <c r="S16" s="38"/>
    </row>
    <row r="17" spans="1:19" x14ac:dyDescent="0.25">
      <c r="A17" s="31"/>
      <c r="B17" s="31"/>
      <c r="C17" s="31"/>
      <c r="D17" s="31"/>
      <c r="E17" s="32"/>
      <c r="F17" s="39"/>
      <c r="G17" s="40"/>
      <c r="H17" s="41"/>
      <c r="I17" s="41"/>
      <c r="J17" s="42"/>
      <c r="K17" s="43"/>
      <c r="L17" s="44"/>
      <c r="M17" s="44"/>
      <c r="N17" s="35"/>
      <c r="O17" s="35"/>
      <c r="P17" s="36"/>
      <c r="Q17" s="36"/>
      <c r="R17" s="37"/>
      <c r="S17" s="38"/>
    </row>
    <row r="18" spans="1:19" x14ac:dyDescent="0.25">
      <c r="A18" s="31"/>
      <c r="B18" s="31"/>
      <c r="C18" s="31"/>
      <c r="D18" s="31"/>
      <c r="E18" s="32"/>
      <c r="F18" s="39"/>
      <c r="G18" s="40"/>
      <c r="H18" s="41"/>
      <c r="I18" s="41"/>
      <c r="J18" s="42"/>
      <c r="K18" s="43"/>
      <c r="L18" s="44"/>
      <c r="M18" s="44"/>
      <c r="N18" s="35"/>
      <c r="O18" s="35"/>
      <c r="P18" s="36"/>
      <c r="Q18" s="36"/>
      <c r="R18" s="37"/>
      <c r="S18" s="38"/>
    </row>
    <row r="19" spans="1:19" x14ac:dyDescent="0.25">
      <c r="A19" s="31"/>
      <c r="B19" s="31"/>
      <c r="C19" s="31"/>
      <c r="D19" s="31"/>
      <c r="E19" s="32"/>
      <c r="F19" s="39"/>
      <c r="G19" s="40"/>
      <c r="H19" s="41"/>
      <c r="I19" s="41"/>
      <c r="J19" s="42"/>
      <c r="K19" s="43"/>
      <c r="L19" s="44"/>
      <c r="M19" s="44"/>
      <c r="N19" s="35"/>
      <c r="O19" s="35"/>
      <c r="P19" s="36"/>
      <c r="Q19" s="36"/>
      <c r="R19" s="37"/>
      <c r="S19" s="38"/>
    </row>
    <row r="20" spans="1:19" x14ac:dyDescent="0.25">
      <c r="A20" s="31"/>
      <c r="B20" s="31"/>
      <c r="C20" s="31"/>
      <c r="D20" s="31"/>
      <c r="E20" s="32"/>
      <c r="F20" s="39"/>
      <c r="G20" s="40"/>
      <c r="H20" s="41"/>
      <c r="I20" s="41"/>
      <c r="J20" s="42"/>
      <c r="K20" s="43"/>
      <c r="L20" s="44"/>
      <c r="M20" s="44"/>
      <c r="N20" s="35"/>
      <c r="O20" s="35"/>
      <c r="P20" s="36"/>
      <c r="Q20" s="36"/>
      <c r="R20" s="37"/>
      <c r="S20" s="38"/>
    </row>
    <row r="21" spans="1:19" x14ac:dyDescent="0.25">
      <c r="A21" s="31"/>
      <c r="B21" s="31"/>
      <c r="C21" s="31"/>
      <c r="D21" s="31"/>
      <c r="E21" s="32"/>
      <c r="F21" s="39"/>
      <c r="G21" s="40"/>
      <c r="H21" s="41"/>
      <c r="I21" s="41"/>
      <c r="J21" s="42"/>
      <c r="K21" s="43"/>
      <c r="L21" s="44"/>
      <c r="M21" s="44"/>
      <c r="N21" s="35"/>
      <c r="O21" s="35"/>
      <c r="P21" s="36"/>
      <c r="Q21" s="36"/>
      <c r="R21" s="37"/>
      <c r="S21" s="38"/>
    </row>
    <row r="22" spans="1:19" x14ac:dyDescent="0.25">
      <c r="A22" s="31"/>
      <c r="B22" s="31"/>
      <c r="C22" s="31"/>
      <c r="D22" s="31"/>
      <c r="E22" s="32"/>
      <c r="F22" s="39"/>
      <c r="G22" s="40"/>
      <c r="H22" s="41"/>
      <c r="I22" s="41"/>
      <c r="J22" s="42"/>
      <c r="K22" s="43"/>
      <c r="L22" s="44"/>
      <c r="M22" s="44"/>
      <c r="N22" s="35"/>
      <c r="O22" s="35"/>
      <c r="P22" s="36"/>
      <c r="Q22" s="36"/>
      <c r="R22" s="37"/>
      <c r="S22" s="38"/>
    </row>
    <row r="23" spans="1:19" x14ac:dyDescent="0.25">
      <c r="A23" s="31"/>
      <c r="B23" s="31"/>
      <c r="C23" s="31"/>
      <c r="D23" s="31"/>
      <c r="E23" s="32"/>
      <c r="F23" s="39"/>
      <c r="G23" s="40"/>
      <c r="H23" s="41"/>
      <c r="I23" s="41"/>
      <c r="J23" s="42"/>
      <c r="K23" s="43"/>
      <c r="L23" s="44"/>
      <c r="M23" s="44"/>
      <c r="N23" s="35"/>
      <c r="O23" s="35"/>
      <c r="P23" s="36"/>
      <c r="Q23" s="36"/>
      <c r="R23" s="37"/>
      <c r="S23" s="38"/>
    </row>
    <row r="24" spans="1:19" x14ac:dyDescent="0.25">
      <c r="A24" s="31"/>
      <c r="B24" s="31"/>
      <c r="C24" s="31"/>
      <c r="D24" s="31"/>
      <c r="E24" s="32"/>
      <c r="F24" s="39"/>
      <c r="G24" s="40"/>
      <c r="H24" s="41"/>
      <c r="I24" s="41"/>
      <c r="J24" s="42"/>
      <c r="K24" s="43"/>
      <c r="L24" s="44"/>
      <c r="M24" s="44"/>
      <c r="N24" s="35"/>
      <c r="O24" s="35"/>
      <c r="P24" s="36"/>
      <c r="Q24" s="36"/>
      <c r="R24" s="37"/>
      <c r="S24" s="38"/>
    </row>
    <row r="25" spans="1:19" x14ac:dyDescent="0.25">
      <c r="A25" s="31"/>
      <c r="B25" s="31"/>
      <c r="C25" s="31"/>
      <c r="D25" s="31"/>
      <c r="E25" s="32"/>
      <c r="F25" s="39"/>
      <c r="G25" s="40"/>
      <c r="H25" s="41"/>
      <c r="I25" s="41"/>
      <c r="J25" s="42"/>
      <c r="K25" s="43"/>
      <c r="L25" s="44"/>
      <c r="M25" s="44"/>
      <c r="N25" s="35"/>
      <c r="O25" s="35"/>
      <c r="P25" s="36"/>
      <c r="Q25" s="36"/>
      <c r="R25" s="37"/>
      <c r="S25" s="38"/>
    </row>
    <row r="26" spans="1:19" x14ac:dyDescent="0.25">
      <c r="A26" s="31"/>
      <c r="B26" s="31"/>
      <c r="C26" s="31"/>
      <c r="D26" s="31"/>
      <c r="E26" s="32"/>
      <c r="F26" s="39"/>
      <c r="G26" s="40"/>
      <c r="H26" s="41"/>
      <c r="I26" s="41"/>
      <c r="J26" s="42"/>
      <c r="K26" s="43"/>
      <c r="L26" s="44"/>
      <c r="M26" s="44"/>
      <c r="N26" s="35"/>
      <c r="O26" s="35"/>
      <c r="P26" s="36"/>
      <c r="Q26" s="36"/>
      <c r="R26" s="37"/>
      <c r="S26" s="38"/>
    </row>
    <row r="27" spans="1:19" x14ac:dyDescent="0.25">
      <c r="A27" s="31"/>
      <c r="B27" s="31"/>
      <c r="C27" s="31"/>
      <c r="D27" s="31"/>
      <c r="E27" s="32"/>
      <c r="F27" s="39"/>
      <c r="G27" s="40"/>
      <c r="H27" s="41"/>
      <c r="I27" s="41"/>
      <c r="J27" s="42"/>
      <c r="K27" s="43"/>
      <c r="L27" s="44"/>
      <c r="M27" s="44"/>
      <c r="N27" s="35"/>
      <c r="O27" s="35"/>
      <c r="P27" s="36"/>
      <c r="Q27" s="36"/>
      <c r="R27" s="37"/>
      <c r="S27" s="38"/>
    </row>
    <row r="28" spans="1:19" x14ac:dyDescent="0.25">
      <c r="A28" s="31"/>
      <c r="B28" s="31"/>
      <c r="C28" s="31"/>
      <c r="D28" s="31"/>
      <c r="E28" s="32"/>
      <c r="F28" s="39"/>
      <c r="G28" s="40"/>
      <c r="H28" s="41"/>
      <c r="I28" s="41"/>
      <c r="J28" s="42"/>
      <c r="K28" s="43"/>
      <c r="L28" s="44"/>
      <c r="M28" s="44"/>
      <c r="N28" s="35"/>
      <c r="O28" s="35"/>
      <c r="P28" s="36"/>
      <c r="Q28" s="36"/>
      <c r="R28" s="37"/>
      <c r="S28" s="38"/>
    </row>
    <row r="29" spans="1:19" x14ac:dyDescent="0.25">
      <c r="A29" s="31"/>
      <c r="B29" s="31"/>
      <c r="C29" s="31"/>
      <c r="D29" s="31"/>
      <c r="E29" s="32"/>
      <c r="F29" s="39"/>
      <c r="G29" s="40"/>
      <c r="H29" s="41"/>
      <c r="I29" s="41"/>
      <c r="J29" s="42"/>
      <c r="K29" s="43"/>
      <c r="L29" s="44"/>
      <c r="M29" s="44"/>
      <c r="N29" s="35"/>
      <c r="O29" s="35"/>
      <c r="P29" s="36"/>
      <c r="Q29" s="36"/>
      <c r="R29" s="37"/>
      <c r="S29" s="38"/>
    </row>
    <row r="30" spans="1:19" x14ac:dyDescent="0.25">
      <c r="A30" s="31"/>
      <c r="B30" s="31"/>
      <c r="C30" s="31"/>
      <c r="D30" s="31"/>
      <c r="E30" s="32"/>
      <c r="F30" s="39"/>
      <c r="G30" s="40"/>
      <c r="H30" s="41"/>
      <c r="I30" s="41"/>
      <c r="J30" s="42"/>
      <c r="K30" s="43"/>
      <c r="L30" s="44"/>
      <c r="M30" s="44"/>
      <c r="N30" s="35"/>
      <c r="O30" s="35"/>
      <c r="P30" s="36"/>
      <c r="Q30" s="36"/>
      <c r="R30" s="37"/>
      <c r="S30" s="38"/>
    </row>
    <row r="31" spans="1:19" x14ac:dyDescent="0.25">
      <c r="A31" s="31"/>
      <c r="B31" s="31"/>
      <c r="C31" s="31"/>
      <c r="D31" s="31"/>
      <c r="E31" s="32"/>
      <c r="F31" s="39"/>
      <c r="G31" s="40"/>
      <c r="H31" s="41"/>
      <c r="I31" s="41"/>
      <c r="J31" s="42"/>
      <c r="K31" s="43"/>
      <c r="L31" s="44"/>
      <c r="M31" s="44"/>
      <c r="N31" s="35"/>
      <c r="O31" s="35"/>
      <c r="P31" s="36"/>
      <c r="Q31" s="36"/>
      <c r="R31" s="37"/>
      <c r="S31" s="38"/>
    </row>
    <row r="32" spans="1:19" x14ac:dyDescent="0.25">
      <c r="A32" s="31"/>
      <c r="B32" s="31"/>
      <c r="C32" s="31"/>
      <c r="D32" s="31"/>
      <c r="E32" s="32"/>
      <c r="F32" s="39"/>
      <c r="G32" s="40"/>
      <c r="H32" s="41"/>
      <c r="I32" s="41"/>
      <c r="J32" s="42"/>
      <c r="K32" s="43"/>
      <c r="L32" s="44"/>
      <c r="M32" s="44"/>
      <c r="N32" s="35"/>
      <c r="O32" s="35"/>
      <c r="P32" s="36"/>
      <c r="Q32" s="36"/>
      <c r="R32" s="37"/>
      <c r="S32" s="38"/>
    </row>
    <row r="33" spans="1:19" x14ac:dyDescent="0.25">
      <c r="A33" s="31"/>
      <c r="B33" s="31"/>
      <c r="C33" s="31"/>
      <c r="D33" s="31"/>
      <c r="E33" s="32"/>
      <c r="F33" s="39"/>
      <c r="G33" s="40"/>
      <c r="H33" s="41"/>
      <c r="I33" s="41"/>
      <c r="J33" s="42"/>
      <c r="K33" s="43"/>
      <c r="L33" s="44"/>
      <c r="M33" s="44"/>
      <c r="N33" s="35"/>
      <c r="O33" s="35"/>
      <c r="P33" s="36"/>
      <c r="Q33" s="36"/>
      <c r="R33" s="37"/>
      <c r="S33" s="38"/>
    </row>
    <row r="51" spans="1:19" ht="28.2" x14ac:dyDescent="0.25">
      <c r="A51" s="118" t="s">
        <v>0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</row>
    <row r="52" spans="1:19" ht="22.8" x14ac:dyDescent="0.25">
      <c r="A52" s="119" t="s">
        <v>1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</row>
    <row r="53" spans="1:19" x14ac:dyDescent="0.25">
      <c r="A53" s="120" t="s">
        <v>2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</row>
    <row r="54" spans="1:19" x14ac:dyDescent="0.25">
      <c r="A54" s="120" t="s">
        <v>3</v>
      </c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</row>
    <row r="55" spans="1:19" x14ac:dyDescent="0.25">
      <c r="A55" s="120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</row>
    <row r="56" spans="1:19" x14ac:dyDescent="0.25">
      <c r="A56" s="110"/>
      <c r="B56" s="110"/>
      <c r="C56" s="110"/>
      <c r="D56" s="110"/>
      <c r="E56" s="2"/>
      <c r="F56" s="3"/>
      <c r="G56" s="4"/>
      <c r="H56" s="4"/>
      <c r="I56" s="3"/>
      <c r="J56" s="3"/>
      <c r="K56" s="5"/>
      <c r="L56" s="3"/>
      <c r="M56" s="3"/>
      <c r="N56" s="112" t="s">
        <v>44</v>
      </c>
      <c r="O56" s="112"/>
      <c r="P56" s="112"/>
      <c r="Q56" s="112"/>
      <c r="R56" s="2"/>
      <c r="S56" s="2"/>
    </row>
    <row r="57" spans="1:19" x14ac:dyDescent="0.25">
      <c r="A57" s="110" t="s">
        <v>5</v>
      </c>
      <c r="B57" s="110"/>
      <c r="C57" s="110"/>
      <c r="D57" s="111" t="s">
        <v>6</v>
      </c>
      <c r="E57" s="111"/>
      <c r="F57" s="111"/>
      <c r="G57" s="111"/>
      <c r="H57" s="111"/>
      <c r="I57" s="111"/>
      <c r="J57" s="6"/>
      <c r="K57" s="7"/>
      <c r="L57" s="3"/>
      <c r="M57" s="3"/>
      <c r="N57" s="8"/>
      <c r="O57" s="112" t="s">
        <v>7</v>
      </c>
      <c r="P57" s="112"/>
      <c r="Q57" s="112"/>
      <c r="R57" s="2"/>
      <c r="S57" s="2"/>
    </row>
    <row r="58" spans="1:19" x14ac:dyDescent="0.25">
      <c r="A58" s="9" t="s">
        <v>8</v>
      </c>
      <c r="B58" s="9"/>
      <c r="C58" s="9"/>
      <c r="D58" s="111" t="s">
        <v>9</v>
      </c>
      <c r="E58" s="111"/>
      <c r="F58" s="111"/>
      <c r="G58" s="111"/>
      <c r="H58" s="111"/>
      <c r="I58" s="111"/>
      <c r="J58" s="6"/>
      <c r="K58" s="7"/>
      <c r="L58" s="3"/>
      <c r="M58" s="3"/>
      <c r="N58" s="8"/>
      <c r="O58" s="8"/>
      <c r="P58" s="8"/>
      <c r="Q58" s="8"/>
      <c r="R58" s="2"/>
      <c r="S58" s="2"/>
    </row>
    <row r="59" spans="1:19" ht="14.4" thickBot="1" x14ac:dyDescent="0.3">
      <c r="A59" s="10" t="s">
        <v>10</v>
      </c>
      <c r="B59" s="10"/>
      <c r="C59" s="10"/>
      <c r="D59" s="113" t="s">
        <v>3</v>
      </c>
      <c r="E59" s="113"/>
      <c r="F59" s="113"/>
      <c r="G59" s="11"/>
      <c r="H59" s="4"/>
      <c r="I59" s="3"/>
      <c r="J59" s="3"/>
      <c r="K59" s="5"/>
      <c r="L59" s="3"/>
      <c r="M59" s="3"/>
      <c r="N59" s="8"/>
      <c r="O59" s="8"/>
      <c r="P59" s="8"/>
      <c r="Q59" s="8"/>
      <c r="R59" s="2"/>
      <c r="S59" s="2"/>
    </row>
    <row r="60" spans="1:19" x14ac:dyDescent="0.25">
      <c r="A60" s="114" t="s">
        <v>11</v>
      </c>
      <c r="B60" s="102" t="s">
        <v>12</v>
      </c>
      <c r="C60" s="102"/>
      <c r="D60" s="102" t="s">
        <v>13</v>
      </c>
      <c r="E60" s="102" t="s">
        <v>14</v>
      </c>
      <c r="F60" s="102" t="s">
        <v>15</v>
      </c>
      <c r="G60" s="100" t="s">
        <v>16</v>
      </c>
      <c r="H60" s="102" t="s">
        <v>17</v>
      </c>
      <c r="I60" s="102"/>
      <c r="J60" s="102"/>
      <c r="K60" s="102"/>
      <c r="L60" s="102"/>
      <c r="M60" s="102"/>
      <c r="N60" s="103" t="s">
        <v>18</v>
      </c>
      <c r="O60" s="103"/>
      <c r="P60" s="104" t="s">
        <v>19</v>
      </c>
      <c r="Q60" s="104"/>
      <c r="R60" s="102" t="s">
        <v>20</v>
      </c>
      <c r="S60" s="105"/>
    </row>
    <row r="61" spans="1:19" x14ac:dyDescent="0.25">
      <c r="A61" s="115"/>
      <c r="B61" s="106" t="s">
        <v>21</v>
      </c>
      <c r="C61" s="106" t="s">
        <v>22</v>
      </c>
      <c r="D61" s="106"/>
      <c r="E61" s="106"/>
      <c r="F61" s="106"/>
      <c r="G61" s="101"/>
      <c r="H61" s="106" t="s">
        <v>23</v>
      </c>
      <c r="I61" s="106"/>
      <c r="J61" s="12"/>
      <c r="K61" s="106" t="s">
        <v>24</v>
      </c>
      <c r="L61" s="106"/>
      <c r="M61" s="106"/>
      <c r="N61" s="109" t="s">
        <v>25</v>
      </c>
      <c r="O61" s="109"/>
      <c r="P61" s="99" t="s">
        <v>25</v>
      </c>
      <c r="Q61" s="99"/>
      <c r="R61" s="106"/>
      <c r="S61" s="107"/>
    </row>
    <row r="62" spans="1:19" ht="66" x14ac:dyDescent="0.25">
      <c r="A62" s="116"/>
      <c r="B62" s="108"/>
      <c r="C62" s="108"/>
      <c r="D62" s="108"/>
      <c r="E62" s="108"/>
      <c r="F62" s="108"/>
      <c r="G62" s="101"/>
      <c r="H62" s="13" t="s">
        <v>26</v>
      </c>
      <c r="I62" s="14" t="s">
        <v>27</v>
      </c>
      <c r="J62" s="14" t="s">
        <v>28</v>
      </c>
      <c r="K62" s="13" t="s">
        <v>29</v>
      </c>
      <c r="L62" s="14" t="s">
        <v>30</v>
      </c>
      <c r="M62" s="15" t="s">
        <v>31</v>
      </c>
      <c r="N62" s="16" t="s">
        <v>26</v>
      </c>
      <c r="O62" s="16" t="s">
        <v>27</v>
      </c>
      <c r="P62" s="16" t="s">
        <v>26</v>
      </c>
      <c r="Q62" s="16" t="s">
        <v>27</v>
      </c>
      <c r="R62" s="17" t="s">
        <v>32</v>
      </c>
      <c r="S62" s="18" t="s">
        <v>33</v>
      </c>
    </row>
    <row r="63" spans="1:19" ht="40.799999999999997" x14ac:dyDescent="0.25">
      <c r="A63" s="19">
        <v>402001</v>
      </c>
      <c r="B63" s="19">
        <v>402001</v>
      </c>
      <c r="C63" s="19" t="s">
        <v>45</v>
      </c>
      <c r="D63" s="19" t="s">
        <v>35</v>
      </c>
      <c r="E63" s="20" t="s">
        <v>36</v>
      </c>
      <c r="F63" s="21" t="s">
        <v>46</v>
      </c>
      <c r="G63" s="22">
        <v>29400</v>
      </c>
      <c r="H63" s="23"/>
      <c r="I63" s="23">
        <v>28500</v>
      </c>
      <c r="J63" s="24">
        <f>G63-I63</f>
        <v>900</v>
      </c>
      <c r="K63" s="25"/>
      <c r="L63" s="26"/>
      <c r="M63" s="26"/>
      <c r="N63" s="27">
        <v>0</v>
      </c>
      <c r="O63" s="27">
        <v>0.97</v>
      </c>
      <c r="P63" s="28">
        <v>0</v>
      </c>
      <c r="Q63" s="28">
        <v>0.97</v>
      </c>
      <c r="R63" s="29"/>
      <c r="S63" s="30" t="s">
        <v>38</v>
      </c>
    </row>
    <row r="64" spans="1:19" ht="30.6" x14ac:dyDescent="0.25">
      <c r="A64" s="19">
        <v>402002</v>
      </c>
      <c r="B64" s="19">
        <v>402002</v>
      </c>
      <c r="C64" s="19" t="s">
        <v>47</v>
      </c>
      <c r="D64" s="19" t="s">
        <v>40</v>
      </c>
      <c r="E64" s="20"/>
      <c r="F64" s="21" t="s">
        <v>42</v>
      </c>
      <c r="G64" s="22">
        <v>132000</v>
      </c>
      <c r="H64" s="23"/>
      <c r="I64" s="23"/>
      <c r="J64" s="24">
        <f>G64-I64</f>
        <v>132000</v>
      </c>
      <c r="K64" s="25"/>
      <c r="L64" s="26"/>
      <c r="M64" s="26"/>
      <c r="N64" s="27">
        <v>0</v>
      </c>
      <c r="O64" s="27">
        <v>0</v>
      </c>
      <c r="P64" s="28">
        <v>0</v>
      </c>
      <c r="Q64" s="28">
        <v>0</v>
      </c>
      <c r="R64" s="29"/>
      <c r="S64" s="30" t="s">
        <v>38</v>
      </c>
    </row>
    <row r="65" spans="1:19" ht="30.6" x14ac:dyDescent="0.25">
      <c r="A65" s="19">
        <v>402003</v>
      </c>
      <c r="B65" s="19">
        <v>402003</v>
      </c>
      <c r="C65" s="19" t="s">
        <v>48</v>
      </c>
      <c r="D65" s="19" t="s">
        <v>49</v>
      </c>
      <c r="E65" s="20" t="s">
        <v>50</v>
      </c>
      <c r="F65" s="21" t="s">
        <v>51</v>
      </c>
      <c r="G65" s="22">
        <v>36250</v>
      </c>
      <c r="H65" s="23"/>
      <c r="I65" s="23"/>
      <c r="J65" s="24">
        <f>G65-I65</f>
        <v>36250</v>
      </c>
      <c r="K65" s="25">
        <v>9750</v>
      </c>
      <c r="L65" s="26"/>
      <c r="M65" s="26"/>
      <c r="N65" s="27">
        <v>0</v>
      </c>
      <c r="O65" s="27">
        <v>0</v>
      </c>
      <c r="P65" s="28">
        <v>0</v>
      </c>
      <c r="Q65" s="28">
        <v>0</v>
      </c>
      <c r="R65" s="29"/>
      <c r="S65" s="30" t="s">
        <v>38</v>
      </c>
    </row>
    <row r="66" spans="1:19" ht="30.6" x14ac:dyDescent="0.25">
      <c r="A66" s="19">
        <v>402004</v>
      </c>
      <c r="B66" s="19">
        <v>402004</v>
      </c>
      <c r="C66" s="19" t="s">
        <v>52</v>
      </c>
      <c r="D66" s="19" t="s">
        <v>53</v>
      </c>
      <c r="E66" s="20" t="s">
        <v>54</v>
      </c>
      <c r="F66" s="21" t="s">
        <v>55</v>
      </c>
      <c r="G66" s="22">
        <v>75000</v>
      </c>
      <c r="H66" s="23"/>
      <c r="I66" s="23"/>
      <c r="J66" s="24">
        <f>G66-I66</f>
        <v>75000</v>
      </c>
      <c r="K66" s="25"/>
      <c r="L66" s="26"/>
      <c r="M66" s="26"/>
      <c r="N66" s="27">
        <v>0</v>
      </c>
      <c r="O66" s="27">
        <v>0</v>
      </c>
      <c r="P66" s="28">
        <v>0</v>
      </c>
      <c r="Q66" s="28">
        <v>0</v>
      </c>
      <c r="R66" s="29"/>
      <c r="S66" s="30" t="s">
        <v>38</v>
      </c>
    </row>
    <row r="67" spans="1:19" ht="24" customHeight="1" x14ac:dyDescent="0.25">
      <c r="A67" s="31"/>
      <c r="B67" s="31"/>
      <c r="C67" s="31"/>
      <c r="D67" s="31"/>
      <c r="E67" s="32"/>
      <c r="F67" s="39"/>
      <c r="G67" s="22">
        <f>SUM(G63:G66)</f>
        <v>272650</v>
      </c>
      <c r="H67" s="22">
        <f t="shared" ref="H67:M67" si="1">SUM(H63:H66)</f>
        <v>0</v>
      </c>
      <c r="I67" s="22">
        <f t="shared" si="1"/>
        <v>28500</v>
      </c>
      <c r="J67" s="22">
        <f t="shared" si="1"/>
        <v>244150</v>
      </c>
      <c r="K67" s="22">
        <f t="shared" si="1"/>
        <v>9750</v>
      </c>
      <c r="L67" s="22">
        <f t="shared" si="1"/>
        <v>0</v>
      </c>
      <c r="M67" s="22">
        <f t="shared" si="1"/>
        <v>0</v>
      </c>
      <c r="N67" s="35"/>
      <c r="O67" s="35"/>
      <c r="P67" s="36"/>
      <c r="Q67" s="36"/>
      <c r="R67" s="37"/>
      <c r="S67" s="38"/>
    </row>
    <row r="68" spans="1:19" ht="25.5" customHeight="1" x14ac:dyDescent="0.25">
      <c r="A68" s="31"/>
      <c r="B68" s="31"/>
      <c r="C68" s="31"/>
      <c r="D68" s="31"/>
      <c r="E68" s="32"/>
      <c r="F68" s="33" t="s">
        <v>43</v>
      </c>
      <c r="G68" s="34">
        <f>SUM(G67,K67)</f>
        <v>282400</v>
      </c>
      <c r="H68" s="41"/>
      <c r="I68" s="41"/>
      <c r="J68" s="42"/>
      <c r="K68" s="43"/>
      <c r="L68" s="44"/>
      <c r="M68" s="44"/>
      <c r="N68" s="35"/>
      <c r="O68" s="35"/>
      <c r="P68" s="36"/>
      <c r="Q68" s="36"/>
      <c r="R68" s="37"/>
      <c r="S68" s="38"/>
    </row>
    <row r="69" spans="1:19" x14ac:dyDescent="0.25">
      <c r="A69" s="31"/>
      <c r="B69" s="31"/>
      <c r="C69" s="31"/>
      <c r="D69" s="31"/>
      <c r="E69" s="32"/>
      <c r="F69" s="39"/>
      <c r="G69" s="40"/>
      <c r="H69" s="41"/>
      <c r="I69" s="41"/>
      <c r="J69" s="42"/>
      <c r="K69" s="43"/>
      <c r="L69" s="44"/>
      <c r="M69" s="44"/>
      <c r="N69" s="35"/>
      <c r="O69" s="35"/>
      <c r="P69" s="36"/>
      <c r="Q69" s="36"/>
      <c r="R69" s="37"/>
      <c r="S69" s="38"/>
    </row>
    <row r="70" spans="1:19" x14ac:dyDescent="0.25">
      <c r="A70" s="31"/>
      <c r="B70" s="31"/>
      <c r="C70" s="31"/>
      <c r="D70" s="31"/>
      <c r="E70" s="32"/>
      <c r="F70" s="39"/>
      <c r="G70" s="40"/>
      <c r="H70" s="41"/>
      <c r="I70" s="41"/>
      <c r="J70" s="42"/>
      <c r="K70" s="43"/>
      <c r="L70" s="44"/>
      <c r="M70" s="44"/>
      <c r="N70" s="35"/>
      <c r="O70" s="35"/>
      <c r="P70" s="36"/>
      <c r="Q70" s="36"/>
      <c r="R70" s="37"/>
      <c r="S70" s="38"/>
    </row>
    <row r="71" spans="1:19" x14ac:dyDescent="0.25">
      <c r="A71" s="31"/>
      <c r="B71" s="31"/>
      <c r="C71" s="31"/>
      <c r="D71" s="31"/>
      <c r="E71" s="32"/>
      <c r="F71" s="39"/>
      <c r="G71" s="40"/>
      <c r="H71" s="41"/>
      <c r="I71" s="41"/>
      <c r="J71" s="42"/>
      <c r="K71" s="43"/>
      <c r="L71" s="44"/>
      <c r="M71" s="44"/>
      <c r="N71" s="35"/>
      <c r="O71" s="35"/>
      <c r="P71" s="36"/>
      <c r="Q71" s="36"/>
      <c r="R71" s="37"/>
      <c r="S71" s="38"/>
    </row>
    <row r="72" spans="1:19" x14ac:dyDescent="0.25">
      <c r="A72" s="31"/>
      <c r="B72" s="31"/>
      <c r="C72" s="31"/>
      <c r="D72" s="31"/>
      <c r="E72" s="32"/>
      <c r="F72" s="39"/>
      <c r="G72" s="40"/>
      <c r="H72" s="41"/>
      <c r="I72" s="41"/>
      <c r="J72" s="42"/>
      <c r="K72" s="43"/>
      <c r="L72" s="44"/>
      <c r="M72" s="44"/>
      <c r="N72" s="35"/>
      <c r="O72" s="35"/>
      <c r="P72" s="36"/>
      <c r="Q72" s="36"/>
      <c r="R72" s="37"/>
      <c r="S72" s="38"/>
    </row>
    <row r="73" spans="1:19" x14ac:dyDescent="0.25">
      <c r="A73" s="31"/>
      <c r="B73" s="31"/>
      <c r="C73" s="31"/>
      <c r="D73" s="31"/>
      <c r="E73" s="32"/>
      <c r="F73" s="39"/>
      <c r="G73" s="40"/>
      <c r="H73" s="41"/>
      <c r="I73" s="41"/>
      <c r="J73" s="42"/>
      <c r="K73" s="43"/>
      <c r="L73" s="44"/>
      <c r="M73" s="44"/>
      <c r="N73" s="35"/>
      <c r="O73" s="35"/>
      <c r="P73" s="36"/>
      <c r="Q73" s="36"/>
      <c r="R73" s="37"/>
      <c r="S73" s="38"/>
    </row>
    <row r="74" spans="1:19" x14ac:dyDescent="0.25">
      <c r="A74" s="31"/>
      <c r="B74" s="31"/>
      <c r="C74" s="31"/>
      <c r="D74" s="31"/>
      <c r="E74" s="32"/>
      <c r="F74" s="39"/>
      <c r="G74" s="40"/>
      <c r="H74" s="41"/>
      <c r="I74" s="41"/>
      <c r="J74" s="42"/>
      <c r="K74" s="43"/>
      <c r="L74" s="44"/>
      <c r="M74" s="44"/>
      <c r="N74" s="35"/>
      <c r="O74" s="35"/>
      <c r="P74" s="36"/>
      <c r="Q74" s="36"/>
      <c r="R74" s="37"/>
      <c r="S74" s="38"/>
    </row>
    <row r="75" spans="1:19" x14ac:dyDescent="0.25">
      <c r="A75" s="31"/>
      <c r="B75" s="31"/>
      <c r="C75" s="31"/>
      <c r="D75" s="31"/>
      <c r="E75" s="32"/>
      <c r="F75" s="39"/>
      <c r="G75" s="40"/>
      <c r="H75" s="41"/>
      <c r="I75" s="41"/>
      <c r="J75" s="42"/>
      <c r="K75" s="43"/>
      <c r="L75" s="44"/>
      <c r="M75" s="44"/>
      <c r="N75" s="35"/>
      <c r="O75" s="35"/>
      <c r="P75" s="36"/>
      <c r="Q75" s="36"/>
      <c r="R75" s="37"/>
      <c r="S75" s="38"/>
    </row>
    <row r="76" spans="1:19" x14ac:dyDescent="0.25">
      <c r="A76" s="31"/>
      <c r="B76" s="31"/>
      <c r="C76" s="31"/>
      <c r="D76" s="31"/>
      <c r="E76" s="32"/>
      <c r="F76" s="39"/>
      <c r="G76" s="40"/>
      <c r="H76" s="41"/>
      <c r="I76" s="41"/>
      <c r="J76" s="42"/>
      <c r="K76" s="43"/>
      <c r="L76" s="44"/>
      <c r="M76" s="44"/>
      <c r="N76" s="35"/>
      <c r="O76" s="35"/>
      <c r="P76" s="36"/>
      <c r="Q76" s="36"/>
      <c r="R76" s="37"/>
      <c r="S76" s="38"/>
    </row>
    <row r="77" spans="1:19" x14ac:dyDescent="0.25">
      <c r="A77" s="31"/>
      <c r="B77" s="31"/>
      <c r="C77" s="31"/>
      <c r="D77" s="31"/>
      <c r="E77" s="32"/>
      <c r="F77" s="39"/>
      <c r="G77" s="40"/>
      <c r="H77" s="41"/>
      <c r="I77" s="41"/>
      <c r="J77" s="42"/>
      <c r="K77" s="43"/>
      <c r="L77" s="44"/>
      <c r="M77" s="44"/>
      <c r="N77" s="35"/>
      <c r="O77" s="35"/>
      <c r="P77" s="36"/>
      <c r="Q77" s="36"/>
      <c r="R77" s="37"/>
      <c r="S77" s="38"/>
    </row>
    <row r="78" spans="1:19" x14ac:dyDescent="0.25">
      <c r="A78" s="31"/>
      <c r="B78" s="31"/>
      <c r="C78" s="31"/>
      <c r="D78" s="31"/>
      <c r="E78" s="32"/>
      <c r="F78" s="39"/>
      <c r="G78" s="40"/>
      <c r="H78" s="41"/>
      <c r="I78" s="41"/>
      <c r="J78" s="42"/>
      <c r="K78" s="43"/>
      <c r="L78" s="44"/>
      <c r="M78" s="44"/>
      <c r="N78" s="35"/>
      <c r="O78" s="35"/>
      <c r="P78" s="36"/>
      <c r="Q78" s="36"/>
      <c r="R78" s="37"/>
      <c r="S78" s="38"/>
    </row>
    <row r="79" spans="1:19" x14ac:dyDescent="0.25">
      <c r="A79" s="31"/>
      <c r="B79" s="31"/>
      <c r="C79" s="31"/>
      <c r="D79" s="31"/>
      <c r="E79" s="32"/>
      <c r="F79" s="39"/>
      <c r="G79" s="40"/>
      <c r="H79" s="41"/>
      <c r="I79" s="41"/>
      <c r="J79" s="42"/>
      <c r="K79" s="43"/>
      <c r="L79" s="44"/>
      <c r="M79" s="44"/>
      <c r="N79" s="35"/>
      <c r="O79" s="35"/>
      <c r="P79" s="36"/>
      <c r="Q79" s="36"/>
      <c r="R79" s="37"/>
      <c r="S79" s="38"/>
    </row>
    <row r="80" spans="1:19" x14ac:dyDescent="0.25">
      <c r="A80" s="31"/>
      <c r="B80" s="31"/>
      <c r="C80" s="31"/>
      <c r="D80" s="31"/>
      <c r="E80" s="32"/>
      <c r="F80" s="39"/>
      <c r="G80" s="40"/>
      <c r="H80" s="41"/>
      <c r="I80" s="41"/>
      <c r="J80" s="42"/>
      <c r="K80" s="43"/>
      <c r="L80" s="44"/>
      <c r="M80" s="44"/>
      <c r="N80" s="35"/>
      <c r="O80" s="35"/>
      <c r="P80" s="36"/>
      <c r="Q80" s="36"/>
      <c r="R80" s="37"/>
      <c r="S80" s="38"/>
    </row>
    <row r="81" spans="1:19" x14ac:dyDescent="0.25">
      <c r="A81" s="31"/>
      <c r="B81" s="31"/>
      <c r="C81" s="31"/>
      <c r="D81" s="31"/>
      <c r="E81" s="32"/>
      <c r="F81" s="39"/>
      <c r="G81" s="40"/>
      <c r="H81" s="41"/>
      <c r="I81" s="41"/>
      <c r="J81" s="42"/>
      <c r="K81" s="43"/>
      <c r="L81" s="44"/>
      <c r="M81" s="44"/>
      <c r="N81" s="35"/>
      <c r="O81" s="35"/>
      <c r="P81" s="36"/>
      <c r="Q81" s="36"/>
      <c r="R81" s="37"/>
      <c r="S81" s="38"/>
    </row>
    <row r="82" spans="1:19" x14ac:dyDescent="0.25">
      <c r="A82" s="31"/>
      <c r="B82" s="31"/>
      <c r="C82" s="31"/>
      <c r="D82" s="31"/>
      <c r="E82" s="32"/>
      <c r="F82" s="39"/>
      <c r="G82" s="40"/>
      <c r="H82" s="41"/>
      <c r="I82" s="41"/>
      <c r="J82" s="42"/>
      <c r="K82" s="43"/>
      <c r="L82" s="44"/>
      <c r="M82" s="44"/>
      <c r="N82" s="35"/>
      <c r="O82" s="35"/>
      <c r="P82" s="36"/>
      <c r="Q82" s="36"/>
      <c r="R82" s="37"/>
      <c r="S82" s="38"/>
    </row>
    <row r="99" spans="1:19" ht="28.2" x14ac:dyDescent="0.25">
      <c r="A99" s="118" t="s">
        <v>56</v>
      </c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</row>
    <row r="100" spans="1:19" ht="22.8" x14ac:dyDescent="0.25">
      <c r="A100" s="119" t="s">
        <v>1</v>
      </c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</row>
    <row r="101" spans="1:19" x14ac:dyDescent="0.25">
      <c r="A101" s="120" t="s">
        <v>2</v>
      </c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</row>
    <row r="102" spans="1:19" x14ac:dyDescent="0.25">
      <c r="A102" s="120" t="s">
        <v>3</v>
      </c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</row>
    <row r="103" spans="1:19" x14ac:dyDescent="0.25">
      <c r="A103" s="120"/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</row>
    <row r="104" spans="1:19" x14ac:dyDescent="0.25">
      <c r="A104" s="110"/>
      <c r="B104" s="110"/>
      <c r="C104" s="110"/>
      <c r="D104" s="110"/>
      <c r="E104" s="2"/>
      <c r="F104" s="3"/>
      <c r="G104" s="4"/>
      <c r="H104" s="4"/>
      <c r="I104" s="3"/>
      <c r="J104" s="3"/>
      <c r="K104" s="5"/>
      <c r="L104" s="3"/>
      <c r="M104" s="3"/>
      <c r="N104" s="112" t="s">
        <v>44</v>
      </c>
      <c r="O104" s="112"/>
      <c r="P104" s="112"/>
      <c r="Q104" s="112"/>
      <c r="R104" s="2"/>
      <c r="S104" s="2"/>
    </row>
    <row r="105" spans="1:19" x14ac:dyDescent="0.25">
      <c r="A105" s="110" t="s">
        <v>5</v>
      </c>
      <c r="B105" s="110"/>
      <c r="C105" s="110"/>
      <c r="D105" s="111" t="s">
        <v>6</v>
      </c>
      <c r="E105" s="111"/>
      <c r="F105" s="111"/>
      <c r="G105" s="111"/>
      <c r="H105" s="111"/>
      <c r="I105" s="111"/>
      <c r="J105" s="6"/>
      <c r="K105" s="7"/>
      <c r="L105" s="3"/>
      <c r="M105" s="3"/>
      <c r="N105" s="8"/>
      <c r="O105" s="112" t="s">
        <v>7</v>
      </c>
      <c r="P105" s="112"/>
      <c r="Q105" s="112"/>
      <c r="R105" s="2"/>
      <c r="S105" s="2"/>
    </row>
    <row r="106" spans="1:19" x14ac:dyDescent="0.25">
      <c r="A106" s="9" t="s">
        <v>8</v>
      </c>
      <c r="B106" s="9"/>
      <c r="C106" s="9"/>
      <c r="D106" s="111" t="s">
        <v>9</v>
      </c>
      <c r="E106" s="111"/>
      <c r="F106" s="111"/>
      <c r="G106" s="111"/>
      <c r="H106" s="111"/>
      <c r="I106" s="111"/>
      <c r="J106" s="6"/>
      <c r="K106" s="7"/>
      <c r="L106" s="3"/>
      <c r="M106" s="3"/>
      <c r="N106" s="8"/>
      <c r="O106" s="8"/>
      <c r="P106" s="8"/>
      <c r="Q106" s="8"/>
      <c r="R106" s="2"/>
      <c r="S106" s="2"/>
    </row>
    <row r="107" spans="1:19" ht="14.4" thickBot="1" x14ac:dyDescent="0.3">
      <c r="A107" s="10" t="s">
        <v>10</v>
      </c>
      <c r="B107" s="10"/>
      <c r="C107" s="10"/>
      <c r="D107" s="113" t="s">
        <v>3</v>
      </c>
      <c r="E107" s="113"/>
      <c r="F107" s="113"/>
      <c r="G107" s="11"/>
      <c r="H107" s="4"/>
      <c r="I107" s="3"/>
      <c r="J107" s="3"/>
      <c r="K107" s="5"/>
      <c r="L107" s="3"/>
      <c r="M107" s="3"/>
      <c r="N107" s="8"/>
      <c r="O107" s="8"/>
      <c r="P107" s="8"/>
      <c r="Q107" s="8"/>
      <c r="R107" s="2"/>
      <c r="S107" s="2"/>
    </row>
    <row r="108" spans="1:19" x14ac:dyDescent="0.25">
      <c r="A108" s="114" t="s">
        <v>11</v>
      </c>
      <c r="B108" s="102" t="s">
        <v>12</v>
      </c>
      <c r="C108" s="102"/>
      <c r="D108" s="102" t="s">
        <v>13</v>
      </c>
      <c r="E108" s="102" t="s">
        <v>14</v>
      </c>
      <c r="F108" s="102" t="s">
        <v>15</v>
      </c>
      <c r="G108" s="100" t="s">
        <v>16</v>
      </c>
      <c r="H108" s="102" t="s">
        <v>17</v>
      </c>
      <c r="I108" s="102"/>
      <c r="J108" s="102"/>
      <c r="K108" s="102"/>
      <c r="L108" s="102"/>
      <c r="M108" s="102"/>
      <c r="N108" s="103" t="s">
        <v>18</v>
      </c>
      <c r="O108" s="103"/>
      <c r="P108" s="104" t="s">
        <v>19</v>
      </c>
      <c r="Q108" s="104"/>
      <c r="R108" s="102" t="s">
        <v>20</v>
      </c>
      <c r="S108" s="105"/>
    </row>
    <row r="109" spans="1:19" x14ac:dyDescent="0.25">
      <c r="A109" s="115"/>
      <c r="B109" s="106" t="s">
        <v>21</v>
      </c>
      <c r="C109" s="106" t="s">
        <v>22</v>
      </c>
      <c r="D109" s="106"/>
      <c r="E109" s="106"/>
      <c r="F109" s="106"/>
      <c r="G109" s="101"/>
      <c r="H109" s="106" t="s">
        <v>23</v>
      </c>
      <c r="I109" s="106"/>
      <c r="J109" s="12"/>
      <c r="K109" s="106" t="s">
        <v>24</v>
      </c>
      <c r="L109" s="106"/>
      <c r="M109" s="106"/>
      <c r="N109" s="109" t="s">
        <v>25</v>
      </c>
      <c r="O109" s="109"/>
      <c r="P109" s="99" t="s">
        <v>25</v>
      </c>
      <c r="Q109" s="99"/>
      <c r="R109" s="106"/>
      <c r="S109" s="107"/>
    </row>
    <row r="110" spans="1:19" ht="66" x14ac:dyDescent="0.25">
      <c r="A110" s="116"/>
      <c r="B110" s="108"/>
      <c r="C110" s="108"/>
      <c r="D110" s="108"/>
      <c r="E110" s="108"/>
      <c r="F110" s="108"/>
      <c r="G110" s="101"/>
      <c r="H110" s="13" t="s">
        <v>26</v>
      </c>
      <c r="I110" s="14" t="s">
        <v>27</v>
      </c>
      <c r="J110" s="14" t="s">
        <v>28</v>
      </c>
      <c r="K110" s="13" t="s">
        <v>29</v>
      </c>
      <c r="L110" s="14" t="s">
        <v>30</v>
      </c>
      <c r="M110" s="15" t="s">
        <v>31</v>
      </c>
      <c r="N110" s="16" t="s">
        <v>26</v>
      </c>
      <c r="O110" s="16" t="s">
        <v>27</v>
      </c>
      <c r="P110" s="16" t="s">
        <v>26</v>
      </c>
      <c r="Q110" s="16" t="s">
        <v>27</v>
      </c>
      <c r="R110" s="17" t="s">
        <v>32</v>
      </c>
      <c r="S110" s="18" t="s">
        <v>33</v>
      </c>
    </row>
    <row r="111" spans="1:19" ht="40.799999999999997" x14ac:dyDescent="0.25">
      <c r="A111" s="19">
        <v>405001</v>
      </c>
      <c r="B111" s="19">
        <v>405001</v>
      </c>
      <c r="C111" s="19" t="s">
        <v>57</v>
      </c>
      <c r="D111" s="19" t="s">
        <v>58</v>
      </c>
      <c r="E111" s="20" t="s">
        <v>59</v>
      </c>
      <c r="F111" s="21" t="s">
        <v>60</v>
      </c>
      <c r="G111" s="22">
        <v>111000</v>
      </c>
      <c r="H111" s="23">
        <v>111000</v>
      </c>
      <c r="I111" s="23">
        <v>111000</v>
      </c>
      <c r="J111" s="24">
        <f>G111-I111</f>
        <v>0</v>
      </c>
      <c r="K111" s="25"/>
      <c r="L111" s="26"/>
      <c r="M111" s="26"/>
      <c r="N111" s="27">
        <v>1</v>
      </c>
      <c r="O111" s="27">
        <v>1</v>
      </c>
      <c r="P111" s="28">
        <v>0.95</v>
      </c>
      <c r="Q111" s="28">
        <v>0.95</v>
      </c>
      <c r="R111" s="29"/>
      <c r="S111" s="30" t="s">
        <v>38</v>
      </c>
    </row>
    <row r="112" spans="1:19" ht="40.799999999999997" x14ac:dyDescent="0.25">
      <c r="A112" s="19">
        <v>405002</v>
      </c>
      <c r="B112" s="19">
        <v>405002</v>
      </c>
      <c r="C112" s="19" t="s">
        <v>61</v>
      </c>
      <c r="D112" s="19" t="s">
        <v>62</v>
      </c>
      <c r="E112" s="20" t="s">
        <v>63</v>
      </c>
      <c r="F112" s="21" t="s">
        <v>64</v>
      </c>
      <c r="G112" s="22">
        <v>300000</v>
      </c>
      <c r="H112" s="23">
        <v>300000</v>
      </c>
      <c r="I112" s="23">
        <v>300000</v>
      </c>
      <c r="J112" s="24">
        <f>G112-I112</f>
        <v>0</v>
      </c>
      <c r="K112" s="25"/>
      <c r="L112" s="26"/>
      <c r="M112" s="26"/>
      <c r="N112" s="27">
        <v>1</v>
      </c>
      <c r="O112" s="27">
        <v>1</v>
      </c>
      <c r="P112" s="28">
        <v>0.95</v>
      </c>
      <c r="Q112" s="28">
        <v>0.95</v>
      </c>
      <c r="R112" s="29"/>
      <c r="S112" s="30" t="s">
        <v>38</v>
      </c>
    </row>
    <row r="113" spans="1:19" ht="30.6" x14ac:dyDescent="0.25">
      <c r="A113" s="19">
        <v>405003</v>
      </c>
      <c r="B113" s="19">
        <v>405003</v>
      </c>
      <c r="C113" s="19" t="s">
        <v>65</v>
      </c>
      <c r="D113" s="19" t="s">
        <v>66</v>
      </c>
      <c r="E113" s="20"/>
      <c r="F113" s="21" t="s">
        <v>67</v>
      </c>
      <c r="G113" s="22">
        <v>196500</v>
      </c>
      <c r="H113" s="23">
        <v>196500</v>
      </c>
      <c r="I113" s="23">
        <v>196500</v>
      </c>
      <c r="J113" s="24">
        <f>G113-I113</f>
        <v>0</v>
      </c>
      <c r="K113" s="25"/>
      <c r="L113" s="26"/>
      <c r="M113" s="26"/>
      <c r="N113" s="27">
        <v>1</v>
      </c>
      <c r="O113" s="27">
        <v>1</v>
      </c>
      <c r="P113" s="28">
        <v>0.95</v>
      </c>
      <c r="Q113" s="28">
        <v>0.95</v>
      </c>
      <c r="R113" s="29"/>
      <c r="S113" s="30" t="s">
        <v>38</v>
      </c>
    </row>
    <row r="114" spans="1:19" ht="30.6" x14ac:dyDescent="0.25">
      <c r="A114" s="19">
        <v>405004</v>
      </c>
      <c r="B114" s="19">
        <v>405004</v>
      </c>
      <c r="C114" s="19" t="s">
        <v>68</v>
      </c>
      <c r="D114" s="19" t="s">
        <v>69</v>
      </c>
      <c r="E114" s="20"/>
      <c r="F114" s="21"/>
      <c r="G114" s="22">
        <v>163000</v>
      </c>
      <c r="H114" s="23"/>
      <c r="I114" s="23"/>
      <c r="J114" s="24">
        <f>G114-I114</f>
        <v>163000</v>
      </c>
      <c r="K114" s="25"/>
      <c r="L114" s="26"/>
      <c r="M114" s="26"/>
      <c r="N114" s="27">
        <v>0</v>
      </c>
      <c r="O114" s="27">
        <v>0</v>
      </c>
      <c r="P114" s="28">
        <v>0</v>
      </c>
      <c r="Q114" s="28">
        <v>0</v>
      </c>
      <c r="R114" s="29"/>
      <c r="S114" s="30" t="s">
        <v>38</v>
      </c>
    </row>
    <row r="115" spans="1:19" ht="20.399999999999999" x14ac:dyDescent="0.25">
      <c r="A115" s="19">
        <v>405005</v>
      </c>
      <c r="B115" s="19">
        <v>405005</v>
      </c>
      <c r="C115" s="19" t="s">
        <v>70</v>
      </c>
      <c r="D115" s="19" t="s">
        <v>49</v>
      </c>
      <c r="E115" s="20" t="s">
        <v>71</v>
      </c>
      <c r="F115" s="21" t="s">
        <v>72</v>
      </c>
      <c r="G115" s="22">
        <v>572599.85</v>
      </c>
      <c r="H115" s="22"/>
      <c r="I115" s="22"/>
      <c r="J115" s="24">
        <f>G115-I115</f>
        <v>572599.85</v>
      </c>
      <c r="K115" s="22">
        <f>SUM(K111:K114)</f>
        <v>0</v>
      </c>
      <c r="L115" s="22">
        <f>SUM(L111:L114)</f>
        <v>0</v>
      </c>
      <c r="M115" s="22">
        <f>SUM(M111:M114)</f>
        <v>0</v>
      </c>
      <c r="N115" s="35"/>
      <c r="O115" s="35"/>
      <c r="P115" s="36"/>
      <c r="Q115" s="36"/>
      <c r="R115" s="37"/>
      <c r="S115" s="38"/>
    </row>
    <row r="116" spans="1:19" ht="30.75" customHeight="1" x14ac:dyDescent="0.25">
      <c r="A116" s="31"/>
      <c r="B116" s="31"/>
      <c r="C116" s="31"/>
      <c r="D116" s="31"/>
      <c r="E116" s="32"/>
      <c r="F116" s="33" t="s">
        <v>43</v>
      </c>
      <c r="G116" s="34">
        <f>SUM(G111:G115)</f>
        <v>1343099.85</v>
      </c>
      <c r="H116" s="41"/>
      <c r="I116" s="41"/>
      <c r="J116" s="42"/>
      <c r="K116" s="43"/>
      <c r="L116" s="44"/>
      <c r="M116" s="44"/>
      <c r="N116" s="35"/>
      <c r="O116" s="35"/>
      <c r="P116" s="36"/>
      <c r="Q116" s="36"/>
      <c r="R116" s="37"/>
      <c r="S116" s="38"/>
    </row>
    <row r="117" spans="1:19" x14ac:dyDescent="0.25">
      <c r="A117" s="31"/>
      <c r="B117" s="31"/>
      <c r="C117" s="31"/>
      <c r="D117" s="31"/>
      <c r="E117" s="32"/>
      <c r="F117" s="39"/>
      <c r="G117" s="40"/>
      <c r="H117" s="41"/>
      <c r="I117" s="41"/>
      <c r="J117" s="42"/>
      <c r="K117" s="43"/>
      <c r="L117" s="44"/>
      <c r="M117" s="44"/>
      <c r="N117" s="35"/>
      <c r="O117" s="35"/>
      <c r="P117" s="36"/>
      <c r="Q117" s="36"/>
      <c r="R117" s="37"/>
      <c r="S117" s="38"/>
    </row>
    <row r="118" spans="1:19" x14ac:dyDescent="0.25">
      <c r="A118" s="31"/>
      <c r="B118" s="31"/>
      <c r="C118" s="31"/>
      <c r="D118" s="31"/>
      <c r="E118" s="32"/>
      <c r="F118" s="39"/>
      <c r="G118" s="40"/>
      <c r="H118" s="41"/>
      <c r="I118" s="41"/>
      <c r="J118" s="42"/>
      <c r="K118" s="43"/>
      <c r="L118" s="44"/>
      <c r="M118" s="44"/>
      <c r="N118" s="35"/>
      <c r="O118" s="35"/>
      <c r="P118" s="36"/>
      <c r="Q118" s="36"/>
      <c r="R118" s="37"/>
      <c r="S118" s="38"/>
    </row>
    <row r="119" spans="1:19" x14ac:dyDescent="0.25">
      <c r="A119" s="31"/>
      <c r="B119" s="31"/>
      <c r="C119" s="31"/>
      <c r="D119" s="31"/>
      <c r="E119" s="32"/>
      <c r="F119" s="39"/>
      <c r="G119" s="40"/>
      <c r="H119" s="41"/>
      <c r="I119" s="41"/>
      <c r="J119" s="42"/>
      <c r="K119" s="43"/>
      <c r="L119" s="44"/>
      <c r="M119" s="44"/>
      <c r="N119" s="35"/>
      <c r="O119" s="35"/>
      <c r="P119" s="36"/>
      <c r="Q119" s="36"/>
      <c r="R119" s="37"/>
      <c r="S119" s="38"/>
    </row>
    <row r="120" spans="1:19" x14ac:dyDescent="0.25">
      <c r="A120" s="31"/>
      <c r="B120" s="31"/>
      <c r="C120" s="31"/>
      <c r="D120" s="31"/>
      <c r="E120" s="32"/>
      <c r="F120" s="39"/>
      <c r="G120" s="40"/>
      <c r="H120" s="41"/>
      <c r="I120" s="41"/>
      <c r="J120" s="42"/>
      <c r="K120" s="43"/>
      <c r="L120" s="44"/>
      <c r="M120" s="44"/>
      <c r="N120" s="35"/>
      <c r="O120" s="35"/>
      <c r="P120" s="36"/>
      <c r="Q120" s="36"/>
      <c r="R120" s="37"/>
      <c r="S120" s="38"/>
    </row>
    <row r="121" spans="1:19" x14ac:dyDescent="0.25">
      <c r="A121" s="31"/>
      <c r="B121" s="31"/>
      <c r="C121" s="31"/>
      <c r="D121" s="31"/>
      <c r="E121" s="32"/>
      <c r="F121" s="39"/>
      <c r="G121" s="40"/>
      <c r="H121" s="41"/>
      <c r="I121" s="41"/>
      <c r="J121" s="42"/>
      <c r="K121" s="43"/>
      <c r="L121" s="44"/>
      <c r="M121" s="44"/>
      <c r="N121" s="35"/>
      <c r="O121" s="35"/>
      <c r="P121" s="36"/>
      <c r="Q121" s="36"/>
      <c r="R121" s="37"/>
      <c r="S121" s="38"/>
    </row>
    <row r="122" spans="1:19" x14ac:dyDescent="0.25">
      <c r="A122" s="31"/>
      <c r="B122" s="31"/>
      <c r="C122" s="31"/>
      <c r="D122" s="31"/>
      <c r="E122" s="32"/>
      <c r="F122" s="39"/>
      <c r="G122" s="40"/>
      <c r="H122" s="41"/>
      <c r="I122" s="41"/>
      <c r="J122" s="42"/>
      <c r="K122" s="43"/>
      <c r="L122" s="44"/>
      <c r="M122" s="44"/>
      <c r="N122" s="35"/>
      <c r="O122" s="35"/>
      <c r="P122" s="36"/>
      <c r="Q122" s="36"/>
      <c r="R122" s="37"/>
      <c r="S122" s="38"/>
    </row>
    <row r="123" spans="1:19" x14ac:dyDescent="0.25">
      <c r="A123" s="31"/>
      <c r="B123" s="31"/>
      <c r="C123" s="31"/>
      <c r="D123" s="31"/>
      <c r="E123" s="32"/>
      <c r="F123" s="39"/>
      <c r="G123" s="40"/>
      <c r="H123" s="41"/>
      <c r="I123" s="41"/>
      <c r="J123" s="42"/>
      <c r="K123" s="43"/>
      <c r="L123" s="44"/>
      <c r="M123" s="44"/>
      <c r="N123" s="35"/>
      <c r="O123" s="35"/>
      <c r="P123" s="36"/>
      <c r="Q123" s="36"/>
      <c r="R123" s="37"/>
      <c r="S123" s="38"/>
    </row>
    <row r="124" spans="1:19" x14ac:dyDescent="0.25">
      <c r="A124" s="31"/>
      <c r="B124" s="31"/>
      <c r="C124" s="31"/>
      <c r="D124" s="31"/>
      <c r="E124" s="32"/>
      <c r="F124" s="39"/>
      <c r="G124" s="40"/>
      <c r="H124" s="41"/>
      <c r="I124" s="41"/>
      <c r="J124" s="42"/>
      <c r="K124" s="43"/>
      <c r="L124" s="44"/>
      <c r="M124" s="44"/>
      <c r="N124" s="35"/>
      <c r="O124" s="35"/>
      <c r="P124" s="36"/>
      <c r="Q124" s="36"/>
      <c r="R124" s="37"/>
      <c r="S124" s="38"/>
    </row>
    <row r="125" spans="1:19" x14ac:dyDescent="0.25">
      <c r="A125" s="31"/>
      <c r="B125" s="31"/>
      <c r="C125" s="31"/>
      <c r="D125" s="31"/>
      <c r="E125" s="32"/>
      <c r="F125" s="39"/>
      <c r="G125" s="40"/>
      <c r="H125" s="41"/>
      <c r="I125" s="41"/>
      <c r="J125" s="42"/>
      <c r="K125" s="43"/>
      <c r="L125" s="44"/>
      <c r="M125" s="44"/>
      <c r="N125" s="35"/>
      <c r="O125" s="35"/>
      <c r="P125" s="36"/>
      <c r="Q125" s="36"/>
      <c r="R125" s="37"/>
      <c r="S125" s="38"/>
    </row>
    <row r="126" spans="1:19" x14ac:dyDescent="0.25">
      <c r="A126" s="31"/>
      <c r="B126" s="31"/>
      <c r="C126" s="31"/>
      <c r="D126" s="31"/>
      <c r="E126" s="32"/>
      <c r="F126" s="39"/>
      <c r="G126" s="40"/>
      <c r="H126" s="41"/>
      <c r="I126" s="41"/>
      <c r="J126" s="42"/>
      <c r="K126" s="43"/>
      <c r="L126" s="44"/>
      <c r="M126" s="44"/>
      <c r="N126" s="35"/>
      <c r="O126" s="35"/>
      <c r="P126" s="36"/>
      <c r="Q126" s="36"/>
      <c r="R126" s="37"/>
      <c r="S126" s="38"/>
    </row>
    <row r="127" spans="1:19" x14ac:dyDescent="0.25">
      <c r="A127" s="31"/>
      <c r="B127" s="31"/>
      <c r="C127" s="31"/>
      <c r="D127" s="31"/>
      <c r="E127" s="32"/>
      <c r="F127" s="39"/>
      <c r="G127" s="40"/>
      <c r="H127" s="41"/>
      <c r="I127" s="41"/>
      <c r="J127" s="42"/>
      <c r="K127" s="43"/>
      <c r="L127" s="44"/>
      <c r="M127" s="44"/>
      <c r="N127" s="35"/>
      <c r="O127" s="35"/>
      <c r="P127" s="36"/>
      <c r="Q127" s="36"/>
      <c r="R127" s="37"/>
      <c r="S127" s="38"/>
    </row>
    <row r="128" spans="1:19" x14ac:dyDescent="0.25">
      <c r="A128" s="31"/>
      <c r="B128" s="31"/>
      <c r="C128" s="31"/>
      <c r="D128" s="31"/>
      <c r="E128" s="32"/>
      <c r="F128" s="39"/>
      <c r="G128" s="40"/>
      <c r="H128" s="41"/>
      <c r="I128" s="41"/>
      <c r="J128" s="42"/>
      <c r="K128" s="43"/>
      <c r="L128" s="44"/>
      <c r="M128" s="44"/>
      <c r="N128" s="35"/>
      <c r="O128" s="35"/>
      <c r="P128" s="36"/>
      <c r="Q128" s="36"/>
      <c r="R128" s="37"/>
      <c r="S128" s="38"/>
    </row>
    <row r="129" spans="1:19" x14ac:dyDescent="0.25">
      <c r="A129" s="31"/>
      <c r="B129" s="31"/>
      <c r="C129" s="31"/>
      <c r="D129" s="31"/>
      <c r="E129" s="32"/>
      <c r="F129" s="39"/>
      <c r="G129" s="40"/>
      <c r="H129" s="41"/>
      <c r="I129" s="41"/>
      <c r="J129" s="42"/>
      <c r="K129" s="43"/>
      <c r="L129" s="44"/>
      <c r="M129" s="44"/>
      <c r="N129" s="35"/>
      <c r="O129" s="35"/>
      <c r="P129" s="36"/>
      <c r="Q129" s="36"/>
      <c r="R129" s="37"/>
      <c r="S129" s="38"/>
    </row>
    <row r="130" spans="1:19" x14ac:dyDescent="0.25">
      <c r="A130" s="31"/>
      <c r="B130" s="31"/>
      <c r="C130" s="31"/>
      <c r="D130" s="31"/>
      <c r="E130" s="32"/>
      <c r="F130" s="39"/>
      <c r="G130" s="40"/>
      <c r="H130" s="41"/>
      <c r="I130" s="41"/>
      <c r="J130" s="42"/>
      <c r="K130" s="43"/>
      <c r="L130" s="44"/>
      <c r="M130" s="44"/>
      <c r="N130" s="35"/>
      <c r="O130" s="35"/>
      <c r="P130" s="36"/>
      <c r="Q130" s="36"/>
      <c r="R130" s="37"/>
      <c r="S130" s="38"/>
    </row>
    <row r="145" spans="1:19" s="45" customFormat="1" ht="27" customHeight="1" x14ac:dyDescent="0.25">
      <c r="A145" s="118" t="s">
        <v>0</v>
      </c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</row>
    <row r="146" spans="1:19" s="45" customFormat="1" ht="22.5" customHeight="1" x14ac:dyDescent="0.25">
      <c r="A146" s="119" t="s">
        <v>1</v>
      </c>
      <c r="B146" s="11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</row>
    <row r="147" spans="1:19" s="45" customFormat="1" ht="15" customHeight="1" x14ac:dyDescent="0.25">
      <c r="A147" s="120" t="s">
        <v>2</v>
      </c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</row>
    <row r="148" spans="1:19" s="45" customFormat="1" ht="10.5" customHeight="1" x14ac:dyDescent="0.25">
      <c r="A148" s="120"/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</row>
    <row r="149" spans="1:19" s="45" customFormat="1" ht="9.75" customHeight="1" x14ac:dyDescent="0.25">
      <c r="A149" s="120"/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</row>
    <row r="150" spans="1:19" s="45" customFormat="1" ht="10.5" customHeight="1" x14ac:dyDescent="0.25">
      <c r="A150" s="110"/>
      <c r="B150" s="110"/>
      <c r="C150" s="110"/>
      <c r="D150" s="110"/>
      <c r="E150" s="2"/>
      <c r="F150" s="3"/>
      <c r="G150" s="4"/>
      <c r="H150" s="4"/>
      <c r="I150" s="3"/>
      <c r="J150" s="3"/>
      <c r="K150" s="5"/>
      <c r="L150" s="3"/>
      <c r="M150" s="3"/>
      <c r="N150" s="112"/>
      <c r="O150" s="112"/>
      <c r="P150" s="112"/>
      <c r="Q150" s="112"/>
      <c r="R150" s="2"/>
      <c r="S150" s="2"/>
    </row>
    <row r="151" spans="1:19" s="45" customFormat="1" ht="15.75" customHeight="1" x14ac:dyDescent="0.25">
      <c r="A151" s="110" t="s">
        <v>5</v>
      </c>
      <c r="B151" s="110"/>
      <c r="C151" s="110"/>
      <c r="D151" s="111" t="s">
        <v>6</v>
      </c>
      <c r="E151" s="111"/>
      <c r="F151" s="111"/>
      <c r="G151" s="111"/>
      <c r="H151" s="111"/>
      <c r="I151" s="111"/>
      <c r="J151" s="6"/>
      <c r="K151" s="7"/>
      <c r="L151" s="3"/>
      <c r="M151" s="3"/>
      <c r="N151" s="8"/>
      <c r="O151" s="112"/>
      <c r="P151" s="112"/>
      <c r="Q151" s="112"/>
      <c r="R151" s="2"/>
      <c r="S151" s="2"/>
    </row>
    <row r="152" spans="1:19" s="45" customFormat="1" ht="15.75" customHeight="1" x14ac:dyDescent="0.25">
      <c r="A152" s="9" t="s">
        <v>8</v>
      </c>
      <c r="B152" s="9"/>
      <c r="C152" s="9"/>
      <c r="D152" s="111" t="s">
        <v>9</v>
      </c>
      <c r="E152" s="111"/>
      <c r="F152" s="111"/>
      <c r="G152" s="111"/>
      <c r="H152" s="111"/>
      <c r="I152" s="111"/>
      <c r="J152" s="6"/>
      <c r="K152" s="7"/>
      <c r="L152" s="3"/>
      <c r="M152" s="3"/>
      <c r="N152" s="8"/>
      <c r="O152" s="8"/>
      <c r="P152" s="8"/>
      <c r="Q152" s="8"/>
      <c r="R152" s="2"/>
      <c r="S152" s="2"/>
    </row>
    <row r="153" spans="1:19" s="45" customFormat="1" ht="15.75" customHeight="1" thickBot="1" x14ac:dyDescent="0.3">
      <c r="A153" s="10"/>
      <c r="B153" s="10"/>
      <c r="C153" s="10"/>
      <c r="D153" s="113"/>
      <c r="E153" s="113"/>
      <c r="F153" s="113"/>
      <c r="G153" s="11"/>
      <c r="H153" s="4"/>
      <c r="I153" s="3"/>
      <c r="J153" s="3"/>
      <c r="K153" s="5"/>
      <c r="L153" s="3"/>
      <c r="M153" s="3"/>
      <c r="N153" s="8"/>
      <c r="O153" s="8"/>
      <c r="P153" s="8"/>
      <c r="Q153" s="8"/>
      <c r="R153" s="2"/>
      <c r="S153" s="2"/>
    </row>
    <row r="154" spans="1:19" s="46" customFormat="1" ht="28.5" customHeight="1" x14ac:dyDescent="0.25">
      <c r="A154" s="114" t="s">
        <v>11</v>
      </c>
      <c r="B154" s="102" t="s">
        <v>12</v>
      </c>
      <c r="C154" s="102"/>
      <c r="D154" s="102" t="s">
        <v>13</v>
      </c>
      <c r="E154" s="102" t="s">
        <v>14</v>
      </c>
      <c r="F154" s="102" t="s">
        <v>15</v>
      </c>
      <c r="G154" s="100" t="s">
        <v>16</v>
      </c>
      <c r="H154" s="102" t="s">
        <v>17</v>
      </c>
      <c r="I154" s="102"/>
      <c r="J154" s="102"/>
      <c r="K154" s="102"/>
      <c r="L154" s="102"/>
      <c r="M154" s="102"/>
      <c r="N154" s="103" t="s">
        <v>18</v>
      </c>
      <c r="O154" s="103"/>
      <c r="P154" s="104" t="s">
        <v>19</v>
      </c>
      <c r="Q154" s="104"/>
      <c r="R154" s="102" t="s">
        <v>20</v>
      </c>
      <c r="S154" s="105"/>
    </row>
    <row r="155" spans="1:19" s="46" customFormat="1" ht="18.75" customHeight="1" x14ac:dyDescent="0.25">
      <c r="A155" s="115"/>
      <c r="B155" s="106" t="s">
        <v>21</v>
      </c>
      <c r="C155" s="106" t="s">
        <v>22</v>
      </c>
      <c r="D155" s="106"/>
      <c r="E155" s="106"/>
      <c r="F155" s="106"/>
      <c r="G155" s="101"/>
      <c r="H155" s="106" t="s">
        <v>23</v>
      </c>
      <c r="I155" s="106"/>
      <c r="J155" s="12"/>
      <c r="K155" s="106" t="s">
        <v>24</v>
      </c>
      <c r="L155" s="106"/>
      <c r="M155" s="106"/>
      <c r="N155" s="109" t="s">
        <v>25</v>
      </c>
      <c r="O155" s="109"/>
      <c r="P155" s="99" t="s">
        <v>25</v>
      </c>
      <c r="Q155" s="99"/>
      <c r="R155" s="106"/>
      <c r="S155" s="107"/>
    </row>
    <row r="156" spans="1:19" s="46" customFormat="1" ht="35.25" customHeight="1" x14ac:dyDescent="0.25">
      <c r="A156" s="116"/>
      <c r="B156" s="108"/>
      <c r="C156" s="108"/>
      <c r="D156" s="108"/>
      <c r="E156" s="108"/>
      <c r="F156" s="108"/>
      <c r="G156" s="101"/>
      <c r="H156" s="13" t="s">
        <v>26</v>
      </c>
      <c r="I156" s="14" t="s">
        <v>27</v>
      </c>
      <c r="J156" s="14" t="s">
        <v>28</v>
      </c>
      <c r="K156" s="13" t="s">
        <v>29</v>
      </c>
      <c r="L156" s="14" t="s">
        <v>30</v>
      </c>
      <c r="M156" s="15" t="s">
        <v>31</v>
      </c>
      <c r="N156" s="16" t="s">
        <v>26</v>
      </c>
      <c r="O156" s="16" t="s">
        <v>27</v>
      </c>
      <c r="P156" s="16" t="s">
        <v>26</v>
      </c>
      <c r="Q156" s="16" t="s">
        <v>27</v>
      </c>
      <c r="R156" s="17" t="s">
        <v>32</v>
      </c>
      <c r="S156" s="18" t="s">
        <v>33</v>
      </c>
    </row>
    <row r="157" spans="1:19" s="48" customFormat="1" ht="30" customHeight="1" x14ac:dyDescent="0.25">
      <c r="A157" s="19">
        <v>413001</v>
      </c>
      <c r="B157" s="19">
        <v>413001</v>
      </c>
      <c r="C157" s="47" t="s">
        <v>73</v>
      </c>
      <c r="D157" s="19" t="s">
        <v>35</v>
      </c>
      <c r="E157" s="20" t="s">
        <v>74</v>
      </c>
      <c r="F157" s="21" t="s">
        <v>75</v>
      </c>
      <c r="G157" s="22">
        <v>439162.2</v>
      </c>
      <c r="H157" s="23"/>
      <c r="I157" s="23"/>
      <c r="J157" s="24">
        <f>G157-I157</f>
        <v>439162.2</v>
      </c>
      <c r="K157" s="25"/>
      <c r="L157" s="26"/>
      <c r="M157" s="26"/>
      <c r="N157" s="27">
        <v>0</v>
      </c>
      <c r="O157" s="27">
        <v>0</v>
      </c>
      <c r="P157" s="28">
        <v>0</v>
      </c>
      <c r="Q157" s="28">
        <v>0</v>
      </c>
      <c r="R157" s="29"/>
      <c r="S157" s="30" t="s">
        <v>38</v>
      </c>
    </row>
    <row r="158" spans="1:19" s="48" customFormat="1" ht="30" customHeight="1" x14ac:dyDescent="0.25">
      <c r="A158" s="31"/>
      <c r="B158" s="31"/>
      <c r="C158" s="31"/>
      <c r="D158" s="31"/>
      <c r="E158" s="49"/>
      <c r="F158" s="50" t="s">
        <v>43</v>
      </c>
      <c r="G158" s="34">
        <f>SUM(G157)</f>
        <v>439162.2</v>
      </c>
      <c r="H158" s="22">
        <f t="shared" ref="H158:M158" si="2">SUM(H157)</f>
        <v>0</v>
      </c>
      <c r="I158" s="22">
        <f t="shared" si="2"/>
        <v>0</v>
      </c>
      <c r="J158" s="22">
        <f t="shared" si="2"/>
        <v>439162.2</v>
      </c>
      <c r="K158" s="22">
        <f t="shared" si="2"/>
        <v>0</v>
      </c>
      <c r="L158" s="22">
        <f t="shared" si="2"/>
        <v>0</v>
      </c>
      <c r="M158" s="22">
        <f t="shared" si="2"/>
        <v>0</v>
      </c>
      <c r="N158" s="35"/>
      <c r="O158" s="35"/>
      <c r="P158" s="36"/>
      <c r="Q158" s="36"/>
      <c r="R158" s="37"/>
      <c r="S158" s="38"/>
    </row>
    <row r="159" spans="1:19" s="48" customFormat="1" ht="30" customHeight="1" x14ac:dyDescent="0.25">
      <c r="A159" s="31"/>
      <c r="B159" s="31"/>
      <c r="C159" s="31"/>
      <c r="D159" s="31"/>
      <c r="E159" s="32"/>
      <c r="F159" s="39"/>
      <c r="G159" s="40"/>
      <c r="H159" s="41"/>
      <c r="I159" s="41"/>
      <c r="J159" s="42"/>
      <c r="K159" s="43"/>
      <c r="L159" s="44"/>
      <c r="M159" s="44"/>
      <c r="N159" s="35"/>
      <c r="O159" s="35"/>
      <c r="P159" s="36"/>
      <c r="Q159" s="36"/>
      <c r="R159" s="37"/>
      <c r="S159" s="38"/>
    </row>
    <row r="160" spans="1:19" s="48" customFormat="1" ht="30" customHeight="1" x14ac:dyDescent="0.25">
      <c r="A160" s="31"/>
      <c r="B160" s="31"/>
      <c r="C160" s="31"/>
      <c r="D160" s="31"/>
      <c r="E160" s="32"/>
      <c r="F160" s="39"/>
      <c r="G160" s="40"/>
      <c r="H160" s="41"/>
      <c r="I160" s="41"/>
      <c r="J160" s="42"/>
      <c r="K160" s="43"/>
      <c r="L160" s="44"/>
      <c r="M160" s="44"/>
      <c r="N160" s="35"/>
      <c r="O160" s="35"/>
      <c r="P160" s="36"/>
      <c r="Q160" s="36"/>
      <c r="R160" s="37"/>
      <c r="S160" s="38"/>
    </row>
    <row r="161" spans="1:19" s="48" customFormat="1" ht="30" customHeight="1" x14ac:dyDescent="0.25">
      <c r="A161" s="31"/>
      <c r="B161" s="31"/>
      <c r="C161" s="31"/>
      <c r="D161" s="31"/>
      <c r="E161" s="32"/>
      <c r="F161" s="39"/>
      <c r="G161" s="40"/>
      <c r="H161" s="41"/>
      <c r="I161" s="41"/>
      <c r="J161" s="42"/>
      <c r="K161" s="43"/>
      <c r="L161" s="44"/>
      <c r="M161" s="44"/>
      <c r="N161" s="35"/>
      <c r="O161" s="35"/>
      <c r="P161" s="36"/>
      <c r="Q161" s="36"/>
      <c r="R161" s="37"/>
      <c r="S161" s="38"/>
    </row>
    <row r="162" spans="1:19" s="48" customFormat="1" ht="30" customHeight="1" x14ac:dyDescent="0.25">
      <c r="A162" s="31"/>
      <c r="B162" s="31"/>
      <c r="C162" s="31"/>
      <c r="D162" s="31"/>
      <c r="E162" s="32"/>
      <c r="F162" s="39"/>
      <c r="G162" s="40"/>
      <c r="H162" s="41"/>
      <c r="I162" s="41"/>
      <c r="J162" s="42"/>
      <c r="K162" s="43"/>
      <c r="L162" s="44"/>
      <c r="M162" s="44"/>
      <c r="N162" s="35"/>
      <c r="O162" s="35"/>
      <c r="P162" s="36"/>
      <c r="Q162" s="36"/>
      <c r="R162" s="37"/>
      <c r="S162" s="38"/>
    </row>
    <row r="163" spans="1:19" s="48" customFormat="1" ht="30" customHeight="1" x14ac:dyDescent="0.25">
      <c r="A163" s="31"/>
      <c r="B163" s="31"/>
      <c r="C163" s="31"/>
      <c r="D163" s="31"/>
      <c r="E163" s="32"/>
      <c r="F163" s="39"/>
      <c r="G163" s="40"/>
      <c r="H163" s="41"/>
      <c r="I163" s="41"/>
      <c r="J163" s="42"/>
      <c r="K163" s="43"/>
      <c r="L163" s="44"/>
      <c r="M163" s="44"/>
      <c r="N163" s="35"/>
      <c r="O163" s="35"/>
      <c r="P163" s="36"/>
      <c r="Q163" s="36"/>
      <c r="R163" s="37"/>
      <c r="S163" s="38"/>
    </row>
    <row r="164" spans="1:19" s="48" customFormat="1" ht="30" customHeight="1" x14ac:dyDescent="0.25">
      <c r="A164" s="31"/>
      <c r="B164" s="31"/>
      <c r="C164" s="31"/>
      <c r="D164" s="31"/>
      <c r="E164" s="32"/>
      <c r="F164" s="39"/>
      <c r="G164" s="40"/>
      <c r="H164" s="41"/>
      <c r="I164" s="41"/>
      <c r="J164" s="42"/>
      <c r="K164" s="43"/>
      <c r="L164" s="44"/>
      <c r="M164" s="44"/>
      <c r="N164" s="35"/>
      <c r="O164" s="35"/>
      <c r="P164" s="36"/>
      <c r="Q164" s="36"/>
      <c r="R164" s="37"/>
      <c r="S164" s="38"/>
    </row>
    <row r="165" spans="1:19" s="48" customFormat="1" ht="30" customHeight="1" x14ac:dyDescent="0.25">
      <c r="A165" s="31"/>
      <c r="B165" s="31"/>
      <c r="C165" s="31"/>
      <c r="D165" s="31"/>
      <c r="E165" s="32"/>
      <c r="F165" s="39"/>
      <c r="G165" s="40"/>
      <c r="H165" s="41"/>
      <c r="I165" s="41"/>
      <c r="J165" s="42"/>
      <c r="K165" s="43"/>
      <c r="L165" s="44"/>
      <c r="M165" s="44"/>
      <c r="N165" s="35"/>
      <c r="O165" s="35"/>
      <c r="P165" s="36"/>
      <c r="Q165" s="36"/>
      <c r="R165" s="37"/>
      <c r="S165" s="38"/>
    </row>
    <row r="166" spans="1:19" s="48" customFormat="1" ht="30" customHeight="1" x14ac:dyDescent="0.25">
      <c r="A166" s="31"/>
      <c r="B166" s="31"/>
      <c r="C166" s="31"/>
      <c r="D166" s="31"/>
      <c r="E166" s="32"/>
      <c r="F166" s="39"/>
      <c r="G166" s="40"/>
      <c r="H166" s="41"/>
      <c r="I166" s="41"/>
      <c r="J166" s="42"/>
      <c r="K166" s="43"/>
      <c r="L166" s="44"/>
      <c r="M166" s="44"/>
      <c r="N166" s="35"/>
      <c r="O166" s="35"/>
      <c r="P166" s="36"/>
      <c r="Q166" s="36"/>
      <c r="R166" s="37"/>
      <c r="S166" s="38"/>
    </row>
    <row r="167" spans="1:19" s="48" customFormat="1" ht="30" customHeight="1" x14ac:dyDescent="0.25">
      <c r="A167" s="31"/>
      <c r="B167" s="31"/>
      <c r="C167" s="31"/>
      <c r="D167" s="31"/>
      <c r="E167" s="32"/>
      <c r="F167" s="39"/>
      <c r="G167" s="40"/>
      <c r="H167" s="41"/>
      <c r="I167" s="41"/>
      <c r="J167" s="42"/>
      <c r="K167" s="43"/>
      <c r="L167" s="44"/>
      <c r="M167" s="44"/>
      <c r="N167" s="35"/>
      <c r="O167" s="35"/>
      <c r="P167" s="36"/>
      <c r="Q167" s="36"/>
      <c r="R167" s="37"/>
      <c r="S167" s="38"/>
    </row>
    <row r="168" spans="1:19" s="48" customFormat="1" ht="30" customHeight="1" x14ac:dyDescent="0.25">
      <c r="A168" s="31"/>
      <c r="B168" s="31"/>
      <c r="C168" s="31"/>
      <c r="D168" s="31"/>
      <c r="E168" s="32"/>
      <c r="F168" s="39"/>
      <c r="G168" s="40"/>
      <c r="H168" s="41"/>
      <c r="I168" s="41"/>
      <c r="J168" s="42"/>
      <c r="K168" s="43"/>
      <c r="L168" s="44"/>
      <c r="M168" s="44"/>
      <c r="N168" s="35"/>
      <c r="O168" s="35"/>
      <c r="P168" s="36"/>
      <c r="Q168" s="36"/>
      <c r="R168" s="37"/>
      <c r="S168" s="38"/>
    </row>
    <row r="169" spans="1:19" s="48" customFormat="1" ht="30" customHeight="1" x14ac:dyDescent="0.25">
      <c r="A169" s="31"/>
      <c r="B169" s="31"/>
      <c r="C169" s="31"/>
      <c r="D169" s="31"/>
      <c r="E169" s="32"/>
      <c r="F169" s="39"/>
      <c r="G169" s="40"/>
      <c r="H169" s="41"/>
      <c r="I169" s="41"/>
      <c r="J169" s="42"/>
      <c r="K169" s="43"/>
      <c r="L169" s="44"/>
      <c r="M169" s="44"/>
      <c r="N169" s="35"/>
      <c r="O169" s="35"/>
      <c r="P169" s="36"/>
      <c r="Q169" s="36"/>
      <c r="R169" s="37"/>
      <c r="S169" s="38"/>
    </row>
    <row r="170" spans="1:19" s="48" customFormat="1" ht="30" customHeight="1" x14ac:dyDescent="0.25">
      <c r="A170" s="31"/>
      <c r="B170" s="31"/>
      <c r="C170" s="31"/>
      <c r="D170" s="31"/>
      <c r="E170" s="32"/>
      <c r="F170" s="39"/>
      <c r="G170" s="40"/>
      <c r="H170" s="41"/>
      <c r="I170" s="41"/>
      <c r="J170" s="42"/>
      <c r="K170" s="43"/>
      <c r="L170" s="44"/>
      <c r="M170" s="44"/>
      <c r="N170" s="35"/>
      <c r="O170" s="35"/>
      <c r="P170" s="36"/>
      <c r="Q170" s="36"/>
      <c r="R170" s="37"/>
      <c r="S170" s="38"/>
    </row>
    <row r="171" spans="1:19" s="48" customFormat="1" ht="30" customHeight="1" x14ac:dyDescent="0.25">
      <c r="A171" s="31"/>
      <c r="B171" s="31"/>
      <c r="C171" s="31"/>
      <c r="D171" s="31"/>
      <c r="E171" s="32"/>
      <c r="F171" s="39"/>
      <c r="G171" s="40"/>
      <c r="H171" s="41"/>
      <c r="I171" s="41"/>
      <c r="J171" s="42"/>
      <c r="K171" s="43"/>
      <c r="L171" s="44"/>
      <c r="M171" s="44"/>
      <c r="N171" s="35"/>
      <c r="O171" s="35"/>
      <c r="P171" s="36"/>
      <c r="Q171" s="36"/>
      <c r="R171" s="37"/>
      <c r="S171" s="38"/>
    </row>
    <row r="172" spans="1:19" s="48" customFormat="1" ht="30" customHeight="1" x14ac:dyDescent="0.25">
      <c r="A172" s="31"/>
      <c r="B172" s="31"/>
      <c r="C172" s="31"/>
      <c r="D172" s="31"/>
      <c r="E172" s="32"/>
      <c r="F172" s="39"/>
      <c r="G172" s="40"/>
      <c r="H172" s="41"/>
      <c r="I172" s="41"/>
      <c r="J172" s="42"/>
      <c r="K172" s="43"/>
      <c r="L172" s="44"/>
      <c r="M172" s="44"/>
      <c r="N172" s="35"/>
      <c r="O172" s="35"/>
      <c r="P172" s="36"/>
      <c r="Q172" s="36"/>
      <c r="R172" s="37"/>
      <c r="S172" s="38"/>
    </row>
    <row r="173" spans="1:19" s="48" customFormat="1" ht="30" customHeight="1" x14ac:dyDescent="0.25">
      <c r="A173" s="31"/>
      <c r="B173" s="31"/>
      <c r="C173" s="31"/>
      <c r="D173" s="31"/>
      <c r="E173" s="32"/>
      <c r="F173" s="39"/>
      <c r="G173" s="40"/>
      <c r="H173" s="41"/>
      <c r="I173" s="41"/>
      <c r="J173" s="42"/>
      <c r="K173" s="43"/>
      <c r="L173" s="44"/>
      <c r="M173" s="44"/>
      <c r="N173" s="35"/>
      <c r="O173" s="35"/>
      <c r="P173" s="36"/>
      <c r="Q173" s="36"/>
      <c r="R173" s="37"/>
      <c r="S173" s="38"/>
    </row>
    <row r="174" spans="1:19" s="48" customFormat="1" ht="30" customHeight="1" x14ac:dyDescent="0.25">
      <c r="A174" s="31"/>
      <c r="B174" s="31"/>
      <c r="C174" s="31"/>
      <c r="D174" s="31"/>
      <c r="E174" s="32"/>
      <c r="F174" s="39"/>
      <c r="G174" s="40"/>
      <c r="H174" s="41"/>
      <c r="I174" s="41"/>
      <c r="J174" s="42"/>
      <c r="K174" s="43"/>
      <c r="L174" s="44"/>
      <c r="M174" s="44"/>
      <c r="N174" s="35"/>
      <c r="O174" s="35"/>
      <c r="P174" s="36"/>
      <c r="Q174" s="36"/>
      <c r="R174" s="37"/>
      <c r="S174" s="38"/>
    </row>
    <row r="175" spans="1:19" s="48" customFormat="1" ht="30" customHeight="1" x14ac:dyDescent="0.25">
      <c r="A175" s="31"/>
      <c r="B175" s="31"/>
      <c r="C175" s="31"/>
      <c r="D175" s="31"/>
      <c r="E175" s="32"/>
      <c r="F175" s="39"/>
      <c r="G175" s="40"/>
      <c r="H175" s="41"/>
      <c r="I175" s="41"/>
      <c r="J175" s="42"/>
      <c r="K175" s="43"/>
      <c r="L175" s="44"/>
      <c r="M175" s="44"/>
      <c r="N175" s="35"/>
      <c r="O175" s="35"/>
      <c r="P175" s="36"/>
      <c r="Q175" s="36"/>
      <c r="R175" s="37"/>
      <c r="S175" s="38"/>
    </row>
    <row r="176" spans="1:19" s="48" customFormat="1" ht="30" customHeight="1" x14ac:dyDescent="0.25">
      <c r="A176" s="31"/>
      <c r="B176" s="31"/>
      <c r="C176" s="31"/>
      <c r="D176" s="31"/>
      <c r="E176" s="32"/>
      <c r="F176" s="39"/>
      <c r="G176" s="40"/>
      <c r="H176" s="41"/>
      <c r="I176" s="41"/>
      <c r="J176" s="42"/>
      <c r="K176" s="43"/>
      <c r="L176" s="44"/>
      <c r="M176" s="44"/>
      <c r="N176" s="35"/>
      <c r="O176" s="35"/>
      <c r="P176" s="36"/>
      <c r="Q176" s="36"/>
      <c r="R176" s="37"/>
      <c r="S176" s="38"/>
    </row>
    <row r="177" spans="1:19" s="48" customFormat="1" ht="30" customHeight="1" x14ac:dyDescent="0.25">
      <c r="A177" s="31"/>
      <c r="B177" s="31"/>
      <c r="C177" s="31"/>
      <c r="D177" s="31"/>
      <c r="E177" s="32"/>
      <c r="F177" s="39"/>
      <c r="G177" s="40"/>
      <c r="H177" s="41"/>
      <c r="I177" s="41"/>
      <c r="J177" s="42"/>
      <c r="K177" s="43"/>
      <c r="L177" s="44"/>
      <c r="M177" s="44"/>
      <c r="N177" s="35"/>
      <c r="O177" s="35"/>
      <c r="P177" s="36"/>
      <c r="Q177" s="36"/>
      <c r="R177" s="37"/>
      <c r="S177" s="38"/>
    </row>
    <row r="178" spans="1:19" s="48" customFormat="1" ht="30" customHeight="1" x14ac:dyDescent="0.25">
      <c r="A178" s="31"/>
      <c r="B178" s="31"/>
      <c r="C178" s="31"/>
      <c r="D178" s="31"/>
      <c r="E178" s="32"/>
      <c r="F178" s="39"/>
      <c r="G178" s="40"/>
      <c r="H178" s="41"/>
      <c r="I178" s="41"/>
      <c r="J178" s="42"/>
      <c r="K178" s="43"/>
      <c r="L178" s="44"/>
      <c r="M178" s="44"/>
      <c r="N178" s="35"/>
      <c r="O178" s="35"/>
      <c r="P178" s="36"/>
      <c r="Q178" s="36"/>
      <c r="R178" s="37"/>
      <c r="S178" s="38"/>
    </row>
    <row r="179" spans="1:19" s="48" customFormat="1" ht="24.75" customHeight="1" x14ac:dyDescent="0.25">
      <c r="A179" s="118" t="s">
        <v>0</v>
      </c>
      <c r="B179" s="118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8"/>
    </row>
    <row r="180" spans="1:19" s="48" customFormat="1" ht="19.5" customHeight="1" x14ac:dyDescent="0.25">
      <c r="A180" s="119" t="s">
        <v>1</v>
      </c>
      <c r="B180" s="119"/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</row>
    <row r="181" spans="1:19" s="48" customFormat="1" ht="20.25" customHeight="1" x14ac:dyDescent="0.25">
      <c r="A181" s="120" t="s">
        <v>2</v>
      </c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</row>
    <row r="182" spans="1:19" s="48" customFormat="1" ht="21" customHeight="1" x14ac:dyDescent="0.25">
      <c r="A182" s="120"/>
      <c r="B182" s="120"/>
      <c r="C182" s="120"/>
      <c r="D182" s="120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</row>
    <row r="183" spans="1:19" s="48" customFormat="1" ht="18.75" customHeight="1" x14ac:dyDescent="0.25">
      <c r="A183" s="110"/>
      <c r="B183" s="110"/>
      <c r="C183" s="110"/>
      <c r="D183" s="110"/>
      <c r="E183" s="2"/>
      <c r="F183" s="3"/>
      <c r="G183" s="4"/>
      <c r="H183" s="4"/>
      <c r="I183" s="3"/>
      <c r="J183" s="3"/>
      <c r="K183" s="5"/>
      <c r="L183" s="3"/>
      <c r="M183" s="3"/>
      <c r="N183" s="112"/>
      <c r="O183" s="112"/>
      <c r="P183" s="112"/>
      <c r="Q183" s="112"/>
      <c r="R183" s="2"/>
      <c r="S183" s="2"/>
    </row>
    <row r="184" spans="1:19" s="48" customFormat="1" ht="17.25" customHeight="1" x14ac:dyDescent="0.25">
      <c r="A184" s="110" t="s">
        <v>5</v>
      </c>
      <c r="B184" s="110"/>
      <c r="C184" s="110"/>
      <c r="D184" s="111" t="s">
        <v>76</v>
      </c>
      <c r="E184" s="111"/>
      <c r="F184" s="111"/>
      <c r="G184" s="111"/>
      <c r="H184" s="111"/>
      <c r="I184" s="111"/>
      <c r="J184" s="6"/>
      <c r="K184" s="7"/>
      <c r="L184" s="3"/>
      <c r="M184" s="3"/>
      <c r="N184" s="8"/>
      <c r="O184" s="112"/>
      <c r="P184" s="112"/>
      <c r="Q184" s="112"/>
      <c r="R184" s="2"/>
      <c r="S184" s="2"/>
    </row>
    <row r="185" spans="1:19" s="48" customFormat="1" ht="18.75" customHeight="1" x14ac:dyDescent="0.25">
      <c r="A185" s="9" t="s">
        <v>8</v>
      </c>
      <c r="B185" s="9"/>
      <c r="C185" s="9"/>
      <c r="D185" s="111" t="s">
        <v>77</v>
      </c>
      <c r="E185" s="111"/>
      <c r="F185" s="111"/>
      <c r="G185" s="111"/>
      <c r="H185" s="111"/>
      <c r="I185" s="111"/>
      <c r="J185" s="6"/>
      <c r="K185" s="7"/>
      <c r="L185" s="3"/>
      <c r="M185" s="3"/>
      <c r="N185" s="8"/>
      <c r="O185" s="8"/>
      <c r="P185" s="8"/>
      <c r="Q185" s="8"/>
      <c r="R185" s="2"/>
      <c r="S185" s="2"/>
    </row>
    <row r="186" spans="1:19" s="48" customFormat="1" ht="18" customHeight="1" x14ac:dyDescent="0.25">
      <c r="A186" s="10"/>
      <c r="B186" s="10"/>
      <c r="C186" s="10"/>
      <c r="D186" s="113"/>
      <c r="E186" s="113"/>
      <c r="F186" s="113"/>
      <c r="G186" s="11"/>
      <c r="H186" s="4"/>
      <c r="I186" s="3"/>
      <c r="J186" s="3"/>
      <c r="K186" s="5"/>
      <c r="L186" s="3"/>
      <c r="M186" s="3"/>
      <c r="N186" s="8"/>
      <c r="O186" s="8"/>
      <c r="P186" s="8"/>
      <c r="Q186" s="8"/>
      <c r="R186" s="2"/>
      <c r="S186" s="2"/>
    </row>
    <row r="187" spans="1:19" s="48" customFormat="1" ht="23.25" customHeight="1" x14ac:dyDescent="0.25">
      <c r="A187" s="106" t="s">
        <v>11</v>
      </c>
      <c r="B187" s="106" t="s">
        <v>12</v>
      </c>
      <c r="C187" s="106"/>
      <c r="D187" s="106" t="s">
        <v>13</v>
      </c>
      <c r="E187" s="106" t="s">
        <v>14</v>
      </c>
      <c r="F187" s="106" t="s">
        <v>15</v>
      </c>
      <c r="G187" s="121" t="s">
        <v>16</v>
      </c>
      <c r="H187" s="106" t="s">
        <v>17</v>
      </c>
      <c r="I187" s="106"/>
      <c r="J187" s="106"/>
      <c r="K187" s="106"/>
      <c r="L187" s="106"/>
      <c r="M187" s="106"/>
      <c r="N187" s="106" t="s">
        <v>18</v>
      </c>
      <c r="O187" s="106"/>
      <c r="P187" s="117" t="s">
        <v>19</v>
      </c>
      <c r="Q187" s="117"/>
      <c r="R187" s="106" t="s">
        <v>20</v>
      </c>
      <c r="S187" s="106"/>
    </row>
    <row r="188" spans="1:19" s="48" customFormat="1" ht="23.25" customHeight="1" x14ac:dyDescent="0.25">
      <c r="A188" s="106"/>
      <c r="B188" s="106" t="s">
        <v>21</v>
      </c>
      <c r="C188" s="106" t="s">
        <v>22</v>
      </c>
      <c r="D188" s="106"/>
      <c r="E188" s="106"/>
      <c r="F188" s="106"/>
      <c r="G188" s="121"/>
      <c r="H188" s="106" t="s">
        <v>23</v>
      </c>
      <c r="I188" s="106"/>
      <c r="J188" s="12"/>
      <c r="K188" s="106" t="s">
        <v>24</v>
      </c>
      <c r="L188" s="106"/>
      <c r="M188" s="106"/>
      <c r="N188" s="106" t="s">
        <v>25</v>
      </c>
      <c r="O188" s="106"/>
      <c r="P188" s="117" t="s">
        <v>25</v>
      </c>
      <c r="Q188" s="117"/>
      <c r="R188" s="106"/>
      <c r="S188" s="106"/>
    </row>
    <row r="189" spans="1:19" s="48" customFormat="1" ht="33.75" customHeight="1" x14ac:dyDescent="0.25">
      <c r="A189" s="106"/>
      <c r="B189" s="106"/>
      <c r="C189" s="106"/>
      <c r="D189" s="106"/>
      <c r="E189" s="106"/>
      <c r="F189" s="106"/>
      <c r="G189" s="121"/>
      <c r="H189" s="51" t="s">
        <v>26</v>
      </c>
      <c r="I189" s="12" t="s">
        <v>27</v>
      </c>
      <c r="J189" s="12" t="s">
        <v>28</v>
      </c>
      <c r="K189" s="51" t="s">
        <v>29</v>
      </c>
      <c r="L189" s="12" t="s">
        <v>30</v>
      </c>
      <c r="M189" s="52" t="s">
        <v>31</v>
      </c>
      <c r="N189" s="53" t="s">
        <v>26</v>
      </c>
      <c r="O189" s="53" t="s">
        <v>27</v>
      </c>
      <c r="P189" s="53" t="s">
        <v>26</v>
      </c>
      <c r="Q189" s="53" t="s">
        <v>27</v>
      </c>
      <c r="R189" s="12" t="s">
        <v>32</v>
      </c>
      <c r="S189" s="12" t="s">
        <v>33</v>
      </c>
    </row>
    <row r="190" spans="1:19" s="48" customFormat="1" ht="36.75" customHeight="1" x14ac:dyDescent="0.25">
      <c r="A190" s="54">
        <v>415001</v>
      </c>
      <c r="B190" s="54">
        <v>415001</v>
      </c>
      <c r="C190" s="55" t="s">
        <v>78</v>
      </c>
      <c r="D190" s="54" t="s">
        <v>35</v>
      </c>
      <c r="E190" s="54" t="s">
        <v>79</v>
      </c>
      <c r="F190" s="54" t="s">
        <v>80</v>
      </c>
      <c r="G190" s="56">
        <v>41263.160000000003</v>
      </c>
      <c r="H190" s="57">
        <v>7459.15</v>
      </c>
      <c r="I190" s="57">
        <v>40000</v>
      </c>
      <c r="J190" s="58">
        <f>G190-I190</f>
        <v>1263.1600000000035</v>
      </c>
      <c r="K190" s="57"/>
      <c r="L190" s="57"/>
      <c r="M190" s="57"/>
      <c r="N190" s="59">
        <v>0.18</v>
      </c>
      <c r="O190" s="59">
        <v>0.97</v>
      </c>
      <c r="P190" s="59">
        <v>0.18</v>
      </c>
      <c r="Q190" s="59">
        <v>0.97</v>
      </c>
      <c r="R190" s="60"/>
      <c r="S190" s="60" t="s">
        <v>38</v>
      </c>
    </row>
    <row r="191" spans="1:19" s="48" customFormat="1" ht="36.75" customHeight="1" x14ac:dyDescent="0.25">
      <c r="A191" s="61">
        <v>415002</v>
      </c>
      <c r="B191" s="61">
        <v>415002</v>
      </c>
      <c r="C191" s="62" t="s">
        <v>81</v>
      </c>
      <c r="D191" s="61" t="s">
        <v>82</v>
      </c>
      <c r="E191" s="61" t="s">
        <v>83</v>
      </c>
      <c r="F191" s="61" t="s">
        <v>84</v>
      </c>
      <c r="G191" s="63">
        <v>7736.84</v>
      </c>
      <c r="H191" s="57">
        <v>7492.52</v>
      </c>
      <c r="I191" s="60">
        <v>7492.52</v>
      </c>
      <c r="J191" s="58">
        <f>G191-I191</f>
        <v>244.31999999999971</v>
      </c>
      <c r="K191" s="57">
        <v>2500</v>
      </c>
      <c r="L191" s="57">
        <v>2500</v>
      </c>
      <c r="M191" s="57">
        <v>2500</v>
      </c>
      <c r="N191" s="59">
        <v>0.98</v>
      </c>
      <c r="O191" s="59">
        <v>0.98</v>
      </c>
      <c r="P191" s="59">
        <v>0.98</v>
      </c>
      <c r="Q191" s="59">
        <v>0.98</v>
      </c>
      <c r="R191" s="60"/>
      <c r="S191" s="60" t="s">
        <v>38</v>
      </c>
    </row>
    <row r="192" spans="1:19" s="48" customFormat="1" ht="36.75" customHeight="1" x14ac:dyDescent="0.25">
      <c r="A192" s="61">
        <v>415003</v>
      </c>
      <c r="B192" s="61">
        <v>415003</v>
      </c>
      <c r="C192" s="62" t="s">
        <v>85</v>
      </c>
      <c r="D192" s="61" t="s">
        <v>35</v>
      </c>
      <c r="E192" s="61" t="s">
        <v>86</v>
      </c>
      <c r="F192" s="61">
        <v>119.74</v>
      </c>
      <c r="G192" s="63">
        <v>101094.74</v>
      </c>
      <c r="H192" s="57">
        <v>5817.83</v>
      </c>
      <c r="I192" s="57">
        <v>93112.69</v>
      </c>
      <c r="J192" s="58">
        <f>G192-I192</f>
        <v>7982.0500000000029</v>
      </c>
      <c r="K192" s="57"/>
      <c r="L192" s="57"/>
      <c r="M192" s="57"/>
      <c r="N192" s="59">
        <v>0.11</v>
      </c>
      <c r="O192" s="59">
        <v>0.97</v>
      </c>
      <c r="P192" s="59">
        <v>0.11</v>
      </c>
      <c r="Q192" s="59">
        <v>0.97</v>
      </c>
      <c r="R192" s="60"/>
      <c r="S192" s="60" t="s">
        <v>38</v>
      </c>
    </row>
    <row r="193" spans="1:19" s="48" customFormat="1" ht="40.799999999999997" x14ac:dyDescent="0.25">
      <c r="A193" s="61">
        <v>415004</v>
      </c>
      <c r="B193" s="61">
        <v>415004</v>
      </c>
      <c r="C193" s="62" t="s">
        <v>87</v>
      </c>
      <c r="D193" s="61" t="s">
        <v>82</v>
      </c>
      <c r="E193" s="61" t="s">
        <v>88</v>
      </c>
      <c r="F193" s="61" t="s">
        <v>89</v>
      </c>
      <c r="G193" s="63">
        <v>184452.64</v>
      </c>
      <c r="H193" s="57"/>
      <c r="I193" s="57">
        <v>184452.64</v>
      </c>
      <c r="J193" s="58">
        <f>G193-I193</f>
        <v>0</v>
      </c>
      <c r="K193" s="57">
        <v>59000</v>
      </c>
      <c r="L193" s="57"/>
      <c r="M193" s="57">
        <v>42812.95</v>
      </c>
      <c r="N193" s="59">
        <v>0</v>
      </c>
      <c r="O193" s="59">
        <v>0.93</v>
      </c>
      <c r="P193" s="59">
        <v>0</v>
      </c>
      <c r="Q193" s="59">
        <v>0.93</v>
      </c>
      <c r="R193" s="60"/>
      <c r="S193" s="60" t="s">
        <v>38</v>
      </c>
    </row>
    <row r="194" spans="1:19" s="48" customFormat="1" ht="30" customHeight="1" x14ac:dyDescent="0.25">
      <c r="A194" s="54">
        <v>415005</v>
      </c>
      <c r="B194" s="54">
        <v>415005</v>
      </c>
      <c r="C194" s="55" t="s">
        <v>90</v>
      </c>
      <c r="D194" s="54" t="s">
        <v>82</v>
      </c>
      <c r="E194" s="54" t="s">
        <v>83</v>
      </c>
      <c r="F194" s="54" t="s">
        <v>91</v>
      </c>
      <c r="G194" s="56">
        <v>56478.95</v>
      </c>
      <c r="H194" s="64">
        <v>54695.4</v>
      </c>
      <c r="I194" s="64">
        <v>54695.4</v>
      </c>
      <c r="J194" s="65">
        <f t="shared" ref="J194:J203" si="3">G194-I194</f>
        <v>1783.5499999999956</v>
      </c>
      <c r="K194" s="66">
        <v>18250</v>
      </c>
      <c r="L194" s="67">
        <v>18250</v>
      </c>
      <c r="M194" s="67">
        <v>18250</v>
      </c>
      <c r="N194" s="68">
        <v>0.97</v>
      </c>
      <c r="O194" s="68">
        <v>0.97</v>
      </c>
      <c r="P194" s="68">
        <v>0.97</v>
      </c>
      <c r="Q194" s="68">
        <v>0.97</v>
      </c>
      <c r="R194" s="69"/>
      <c r="S194" s="70" t="s">
        <v>38</v>
      </c>
    </row>
    <row r="195" spans="1:19" s="48" customFormat="1" ht="36.75" customHeight="1" x14ac:dyDescent="0.25">
      <c r="A195" s="61">
        <v>415006</v>
      </c>
      <c r="B195" s="61">
        <v>415006</v>
      </c>
      <c r="C195" s="62" t="s">
        <v>92</v>
      </c>
      <c r="D195" s="61" t="s">
        <v>35</v>
      </c>
      <c r="E195" s="61" t="s">
        <v>93</v>
      </c>
      <c r="F195" s="61" t="s">
        <v>94</v>
      </c>
      <c r="G195" s="63">
        <v>238294.75</v>
      </c>
      <c r="H195" s="64"/>
      <c r="I195" s="64">
        <v>231000</v>
      </c>
      <c r="J195" s="65">
        <f t="shared" si="3"/>
        <v>7294.75</v>
      </c>
      <c r="K195" s="66"/>
      <c r="L195" s="67"/>
      <c r="M195" s="67"/>
      <c r="N195" s="68">
        <v>0</v>
      </c>
      <c r="O195" s="68">
        <v>0.97</v>
      </c>
      <c r="P195" s="68">
        <v>0</v>
      </c>
      <c r="Q195" s="68">
        <v>0.97</v>
      </c>
      <c r="R195" s="69"/>
      <c r="S195" s="70" t="s">
        <v>38</v>
      </c>
    </row>
    <row r="196" spans="1:19" s="48" customFormat="1" ht="40.799999999999997" x14ac:dyDescent="0.25">
      <c r="A196" s="61">
        <v>415007</v>
      </c>
      <c r="B196" s="61">
        <v>415007</v>
      </c>
      <c r="C196" s="62" t="s">
        <v>95</v>
      </c>
      <c r="D196" s="61" t="s">
        <v>35</v>
      </c>
      <c r="E196" s="61" t="s">
        <v>96</v>
      </c>
      <c r="F196" s="61" t="s">
        <v>97</v>
      </c>
      <c r="G196" s="63">
        <v>42294.74</v>
      </c>
      <c r="H196" s="64"/>
      <c r="I196" s="64">
        <v>41000</v>
      </c>
      <c r="J196" s="65">
        <f t="shared" si="3"/>
        <v>1294.739999999998</v>
      </c>
      <c r="K196" s="66"/>
      <c r="L196" s="67"/>
      <c r="M196" s="67"/>
      <c r="N196" s="68">
        <v>0</v>
      </c>
      <c r="O196" s="68">
        <v>0.97</v>
      </c>
      <c r="P196" s="68">
        <v>0</v>
      </c>
      <c r="Q196" s="68">
        <v>0.97</v>
      </c>
      <c r="R196" s="69"/>
      <c r="S196" s="70" t="s">
        <v>38</v>
      </c>
    </row>
    <row r="197" spans="1:19" s="48" customFormat="1" ht="40.799999999999997" x14ac:dyDescent="0.25">
      <c r="A197" s="61">
        <v>415008</v>
      </c>
      <c r="B197" s="61">
        <v>415008</v>
      </c>
      <c r="C197" s="62" t="s">
        <v>98</v>
      </c>
      <c r="D197" s="61" t="s">
        <v>35</v>
      </c>
      <c r="E197" s="61" t="s">
        <v>99</v>
      </c>
      <c r="F197" s="61" t="s">
        <v>100</v>
      </c>
      <c r="G197" s="63">
        <v>134105.26999999999</v>
      </c>
      <c r="H197" s="64"/>
      <c r="I197" s="64">
        <v>130000</v>
      </c>
      <c r="J197" s="65">
        <f t="shared" si="3"/>
        <v>4105.2699999999895</v>
      </c>
      <c r="K197" s="66"/>
      <c r="L197" s="67"/>
      <c r="M197" s="67"/>
      <c r="N197" s="68">
        <v>0</v>
      </c>
      <c r="O197" s="68">
        <v>0.97</v>
      </c>
      <c r="P197" s="68">
        <v>0</v>
      </c>
      <c r="Q197" s="68">
        <v>0.97</v>
      </c>
      <c r="R197" s="69"/>
      <c r="S197" s="70" t="s">
        <v>38</v>
      </c>
    </row>
    <row r="198" spans="1:19" s="48" customFormat="1" ht="30.6" x14ac:dyDescent="0.25">
      <c r="A198" s="61">
        <v>415009</v>
      </c>
      <c r="B198" s="61">
        <v>415009</v>
      </c>
      <c r="C198" s="62" t="s">
        <v>101</v>
      </c>
      <c r="D198" s="61" t="s">
        <v>35</v>
      </c>
      <c r="E198" s="61" t="s">
        <v>102</v>
      </c>
      <c r="F198" s="61" t="s">
        <v>103</v>
      </c>
      <c r="G198" s="63">
        <v>126760.83</v>
      </c>
      <c r="H198" s="64"/>
      <c r="I198" s="64">
        <v>122350.74</v>
      </c>
      <c r="J198" s="65">
        <f t="shared" si="3"/>
        <v>4410.0899999999965</v>
      </c>
      <c r="K198" s="71"/>
      <c r="L198" s="72"/>
      <c r="M198" s="72"/>
      <c r="N198" s="73">
        <v>0</v>
      </c>
      <c r="O198" s="73">
        <v>0.96</v>
      </c>
      <c r="P198" s="68">
        <v>0</v>
      </c>
      <c r="Q198" s="68">
        <v>0.95</v>
      </c>
      <c r="R198" s="69"/>
      <c r="S198" s="70" t="s">
        <v>38</v>
      </c>
    </row>
    <row r="199" spans="1:19" s="48" customFormat="1" ht="30.6" x14ac:dyDescent="0.25">
      <c r="A199" s="61">
        <v>415010</v>
      </c>
      <c r="B199" s="61">
        <v>415010</v>
      </c>
      <c r="C199" s="62" t="s">
        <v>104</v>
      </c>
      <c r="D199" s="61" t="s">
        <v>35</v>
      </c>
      <c r="E199" s="20" t="s">
        <v>74</v>
      </c>
      <c r="F199" s="61" t="s">
        <v>105</v>
      </c>
      <c r="G199" s="63">
        <v>43603</v>
      </c>
      <c r="H199" s="64"/>
      <c r="I199" s="64"/>
      <c r="J199" s="65">
        <f t="shared" si="3"/>
        <v>43603</v>
      </c>
      <c r="K199" s="71"/>
      <c r="L199" s="72"/>
      <c r="M199" s="72"/>
      <c r="N199" s="73">
        <v>0</v>
      </c>
      <c r="O199" s="73">
        <v>0</v>
      </c>
      <c r="P199" s="68">
        <v>0</v>
      </c>
      <c r="Q199" s="68">
        <v>0</v>
      </c>
      <c r="R199" s="69"/>
      <c r="S199" s="70" t="s">
        <v>38</v>
      </c>
    </row>
    <row r="200" spans="1:19" s="48" customFormat="1" ht="51" x14ac:dyDescent="0.25">
      <c r="A200" s="61">
        <v>415011</v>
      </c>
      <c r="B200" s="61">
        <v>415011</v>
      </c>
      <c r="C200" s="62" t="s">
        <v>106</v>
      </c>
      <c r="D200" s="61" t="s">
        <v>35</v>
      </c>
      <c r="E200" s="20" t="s">
        <v>74</v>
      </c>
      <c r="F200" s="61" t="s">
        <v>107</v>
      </c>
      <c r="G200" s="63">
        <v>1155492.4099999999</v>
      </c>
      <c r="H200" s="74"/>
      <c r="I200" s="74">
        <v>1122789.79</v>
      </c>
      <c r="J200" s="65">
        <f t="shared" si="3"/>
        <v>32702.619999999879</v>
      </c>
      <c r="K200" s="25"/>
      <c r="L200" s="75"/>
      <c r="M200" s="75"/>
      <c r="N200" s="73">
        <v>0</v>
      </c>
      <c r="O200" s="73">
        <v>0.99</v>
      </c>
      <c r="P200" s="68">
        <v>0</v>
      </c>
      <c r="Q200" s="68">
        <v>0.99</v>
      </c>
      <c r="R200" s="69"/>
      <c r="S200" s="70" t="s">
        <v>38</v>
      </c>
    </row>
    <row r="201" spans="1:19" s="48" customFormat="1" ht="30" customHeight="1" x14ac:dyDescent="0.25">
      <c r="A201" s="61">
        <v>415012</v>
      </c>
      <c r="B201" s="61">
        <v>415012</v>
      </c>
      <c r="C201" s="62" t="s">
        <v>108</v>
      </c>
      <c r="D201" s="61" t="s">
        <v>35</v>
      </c>
      <c r="E201" s="20" t="s">
        <v>74</v>
      </c>
      <c r="F201" s="61" t="s">
        <v>109</v>
      </c>
      <c r="G201" s="63">
        <v>27234.560000000001</v>
      </c>
      <c r="H201" s="23"/>
      <c r="I201" s="23">
        <v>25550.9</v>
      </c>
      <c r="J201" s="65">
        <f t="shared" si="3"/>
        <v>1683.6599999999999</v>
      </c>
      <c r="K201" s="21"/>
      <c r="L201" s="26"/>
      <c r="M201" s="26"/>
      <c r="N201" s="73">
        <v>0</v>
      </c>
      <c r="O201" s="73">
        <v>0.97</v>
      </c>
      <c r="P201" s="68">
        <v>0</v>
      </c>
      <c r="Q201" s="68">
        <v>0.97</v>
      </c>
      <c r="R201" s="69"/>
      <c r="S201" s="70" t="s">
        <v>38</v>
      </c>
    </row>
    <row r="202" spans="1:19" s="77" customFormat="1" ht="30.6" x14ac:dyDescent="0.25">
      <c r="A202" s="61">
        <v>415013</v>
      </c>
      <c r="B202" s="61">
        <v>415013</v>
      </c>
      <c r="C202" s="62" t="s">
        <v>110</v>
      </c>
      <c r="D202" s="61" t="s">
        <v>35</v>
      </c>
      <c r="E202" s="20" t="s">
        <v>74</v>
      </c>
      <c r="F202" s="61" t="s">
        <v>111</v>
      </c>
      <c r="G202" s="63">
        <v>1654.74</v>
      </c>
      <c r="H202" s="76"/>
      <c r="I202" s="76"/>
      <c r="J202" s="65">
        <f t="shared" si="3"/>
        <v>1654.74</v>
      </c>
      <c r="K202" s="76"/>
      <c r="L202" s="76"/>
      <c r="M202" s="76"/>
      <c r="N202" s="73">
        <v>0</v>
      </c>
      <c r="O202" s="73">
        <v>0</v>
      </c>
      <c r="P202" s="68">
        <v>0</v>
      </c>
      <c r="Q202" s="68">
        <v>0</v>
      </c>
      <c r="R202" s="69"/>
      <c r="S202" s="70" t="s">
        <v>38</v>
      </c>
    </row>
    <row r="203" spans="1:19" s="77" customFormat="1" ht="35.1" customHeight="1" x14ac:dyDescent="0.25">
      <c r="A203" s="61">
        <v>415014</v>
      </c>
      <c r="B203" s="61">
        <v>415014</v>
      </c>
      <c r="C203" s="62" t="s">
        <v>112</v>
      </c>
      <c r="D203" s="61" t="s">
        <v>35</v>
      </c>
      <c r="E203" s="20" t="s">
        <v>74</v>
      </c>
      <c r="F203" s="61" t="s">
        <v>113</v>
      </c>
      <c r="G203" s="63">
        <v>5385</v>
      </c>
      <c r="H203" s="23"/>
      <c r="I203" s="23"/>
      <c r="J203" s="65">
        <f t="shared" si="3"/>
        <v>5385</v>
      </c>
      <c r="K203" s="78"/>
      <c r="L203" s="23"/>
      <c r="M203" s="23"/>
      <c r="N203" s="73">
        <v>0</v>
      </c>
      <c r="O203" s="73">
        <v>0</v>
      </c>
      <c r="P203" s="68">
        <v>0</v>
      </c>
      <c r="Q203" s="68">
        <v>0</v>
      </c>
      <c r="R203" s="69"/>
      <c r="S203" s="70" t="s">
        <v>38</v>
      </c>
    </row>
    <row r="204" spans="1:19" s="77" customFormat="1" ht="25.5" customHeight="1" x14ac:dyDescent="0.25">
      <c r="F204" s="79" t="s">
        <v>43</v>
      </c>
      <c r="G204" s="80">
        <f>SUM(G190:G203)</f>
        <v>2165851.6300000004</v>
      </c>
      <c r="H204" s="81">
        <f t="shared" ref="H204:M204" si="4">SUM(H190:H203)</f>
        <v>75464.899999999994</v>
      </c>
      <c r="I204" s="81">
        <f t="shared" si="4"/>
        <v>2052444.68</v>
      </c>
      <c r="J204" s="81">
        <f t="shared" si="4"/>
        <v>113406.94999999988</v>
      </c>
      <c r="K204" s="81">
        <f t="shared" si="4"/>
        <v>79750</v>
      </c>
      <c r="L204" s="81">
        <f t="shared" si="4"/>
        <v>20750</v>
      </c>
      <c r="M204" s="81">
        <f t="shared" si="4"/>
        <v>63562.95</v>
      </c>
      <c r="N204" s="82"/>
      <c r="O204" s="82"/>
    </row>
    <row r="205" spans="1:19" s="77" customFormat="1" ht="35.1" customHeight="1" x14ac:dyDescent="0.25">
      <c r="A205" s="83"/>
      <c r="B205" s="84"/>
      <c r="C205" s="84"/>
      <c r="D205" s="84"/>
      <c r="E205" s="84"/>
      <c r="F205" s="85"/>
      <c r="G205" s="85"/>
      <c r="H205" s="41"/>
      <c r="I205" s="41"/>
      <c r="J205" s="41"/>
      <c r="K205" s="86"/>
      <c r="L205" s="41"/>
      <c r="M205" s="41"/>
      <c r="N205" s="36"/>
      <c r="O205" s="36"/>
      <c r="P205" s="36"/>
      <c r="Q205" s="36"/>
      <c r="R205" s="82"/>
      <c r="S205" s="87"/>
    </row>
    <row r="206" spans="1:19" s="45" customFormat="1" x14ac:dyDescent="0.25">
      <c r="C206" s="88"/>
      <c r="E206" s="89"/>
      <c r="G206" s="90"/>
      <c r="H206" s="90"/>
      <c r="K206" s="91"/>
      <c r="N206" s="92"/>
      <c r="O206" s="92"/>
      <c r="P206" s="92"/>
      <c r="Q206" s="92"/>
      <c r="R206" s="89"/>
      <c r="S206" s="89"/>
    </row>
    <row r="207" spans="1:19" s="45" customFormat="1" x14ac:dyDescent="0.25">
      <c r="C207" s="88"/>
      <c r="E207" s="89"/>
      <c r="G207" s="90"/>
      <c r="H207" s="90"/>
      <c r="K207" s="91"/>
      <c r="N207" s="92"/>
      <c r="O207" s="92"/>
      <c r="P207" s="92"/>
      <c r="Q207" s="92"/>
      <c r="R207" s="89"/>
      <c r="S207" s="89"/>
    </row>
    <row r="208" spans="1:19" s="45" customFormat="1" x14ac:dyDescent="0.25">
      <c r="C208" s="88"/>
      <c r="E208" s="89"/>
      <c r="G208" s="90"/>
      <c r="H208" s="90"/>
      <c r="K208" s="91"/>
      <c r="N208" s="92"/>
      <c r="O208" s="92"/>
      <c r="P208" s="92"/>
      <c r="Q208" s="92"/>
      <c r="R208" s="89"/>
      <c r="S208" s="89"/>
    </row>
    <row r="209" spans="1:19" s="45" customFormat="1" ht="28.2" x14ac:dyDescent="0.25">
      <c r="A209" s="118" t="s">
        <v>0</v>
      </c>
      <c r="B209" s="118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  <c r="Q209" s="118"/>
      <c r="R209" s="118"/>
      <c r="S209" s="118"/>
    </row>
    <row r="210" spans="1:19" s="45" customFormat="1" ht="22.8" x14ac:dyDescent="0.25">
      <c r="A210" s="119" t="s">
        <v>1</v>
      </c>
      <c r="B210" s="119"/>
      <c r="C210" s="119"/>
      <c r="D210" s="119"/>
      <c r="E210" s="119"/>
      <c r="F210" s="119"/>
      <c r="G210" s="119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/>
      <c r="R210" s="119"/>
      <c r="S210" s="119"/>
    </row>
    <row r="211" spans="1:19" s="45" customFormat="1" x14ac:dyDescent="0.25">
      <c r="A211" s="120" t="s">
        <v>2</v>
      </c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</row>
    <row r="212" spans="1:19" s="45" customFormat="1" x14ac:dyDescent="0.25">
      <c r="A212" s="120"/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</row>
    <row r="213" spans="1:19" x14ac:dyDescent="0.25">
      <c r="A213" s="120"/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</row>
    <row r="214" spans="1:19" x14ac:dyDescent="0.25">
      <c r="A214" s="110"/>
      <c r="B214" s="110"/>
      <c r="C214" s="110"/>
      <c r="D214" s="110"/>
      <c r="E214" s="2"/>
      <c r="F214" s="3"/>
      <c r="G214" s="4"/>
      <c r="H214" s="4"/>
      <c r="I214" s="3"/>
      <c r="J214" s="3"/>
      <c r="K214" s="5"/>
      <c r="L214" s="3"/>
      <c r="M214" s="3"/>
      <c r="N214" s="112"/>
      <c r="O214" s="112"/>
      <c r="P214" s="112"/>
      <c r="Q214" s="112"/>
      <c r="R214" s="2"/>
      <c r="S214" s="2"/>
    </row>
    <row r="215" spans="1:19" x14ac:dyDescent="0.25">
      <c r="A215" s="110" t="s">
        <v>5</v>
      </c>
      <c r="B215" s="110"/>
      <c r="C215" s="110"/>
      <c r="D215" s="111" t="s">
        <v>6</v>
      </c>
      <c r="E215" s="111"/>
      <c r="F215" s="111"/>
      <c r="G215" s="111"/>
      <c r="H215" s="111"/>
      <c r="I215" s="111"/>
      <c r="J215" s="6"/>
      <c r="K215" s="7"/>
      <c r="L215" s="3"/>
      <c r="M215" s="3"/>
      <c r="N215" s="8"/>
      <c r="O215" s="112"/>
      <c r="P215" s="112"/>
      <c r="Q215" s="112"/>
      <c r="R215" s="2"/>
      <c r="S215" s="2"/>
    </row>
    <row r="216" spans="1:19" x14ac:dyDescent="0.25">
      <c r="A216" s="9" t="s">
        <v>8</v>
      </c>
      <c r="B216" s="9"/>
      <c r="C216" s="9"/>
      <c r="D216" s="111" t="s">
        <v>9</v>
      </c>
      <c r="E216" s="111"/>
      <c r="F216" s="111"/>
      <c r="G216" s="111"/>
      <c r="H216" s="111"/>
      <c r="I216" s="111"/>
      <c r="J216" s="6"/>
      <c r="K216" s="7"/>
      <c r="L216" s="3"/>
      <c r="M216" s="3"/>
      <c r="N216" s="8"/>
      <c r="O216" s="8"/>
      <c r="P216" s="8"/>
      <c r="Q216" s="8"/>
      <c r="R216" s="2"/>
      <c r="S216" s="2"/>
    </row>
    <row r="217" spans="1:19" ht="14.4" thickBot="1" x14ac:dyDescent="0.3">
      <c r="A217" s="10"/>
      <c r="B217" s="10"/>
      <c r="C217" s="10"/>
      <c r="D217" s="113"/>
      <c r="E217" s="113"/>
      <c r="F217" s="113"/>
      <c r="G217" s="11"/>
      <c r="H217" s="4"/>
      <c r="I217" s="3"/>
      <c r="J217" s="3"/>
      <c r="K217" s="5"/>
      <c r="L217" s="3"/>
      <c r="M217" s="3"/>
      <c r="N217" s="8"/>
      <c r="O217" s="8"/>
      <c r="P217" s="8"/>
      <c r="Q217" s="8"/>
      <c r="R217" s="2"/>
      <c r="S217" s="2"/>
    </row>
    <row r="218" spans="1:19" x14ac:dyDescent="0.25">
      <c r="A218" s="114" t="s">
        <v>11</v>
      </c>
      <c r="B218" s="102" t="s">
        <v>12</v>
      </c>
      <c r="C218" s="102"/>
      <c r="D218" s="102" t="s">
        <v>13</v>
      </c>
      <c r="E218" s="102" t="s">
        <v>14</v>
      </c>
      <c r="F218" s="102" t="s">
        <v>15</v>
      </c>
      <c r="G218" s="100" t="s">
        <v>16</v>
      </c>
      <c r="H218" s="102" t="s">
        <v>17</v>
      </c>
      <c r="I218" s="102"/>
      <c r="J218" s="102"/>
      <c r="K218" s="102"/>
      <c r="L218" s="102"/>
      <c r="M218" s="102"/>
      <c r="N218" s="103" t="s">
        <v>18</v>
      </c>
      <c r="O218" s="103"/>
      <c r="P218" s="104" t="s">
        <v>19</v>
      </c>
      <c r="Q218" s="104"/>
      <c r="R218" s="102" t="s">
        <v>20</v>
      </c>
      <c r="S218" s="105"/>
    </row>
    <row r="219" spans="1:19" x14ac:dyDescent="0.25">
      <c r="A219" s="115"/>
      <c r="B219" s="106" t="s">
        <v>21</v>
      </c>
      <c r="C219" s="106" t="s">
        <v>22</v>
      </c>
      <c r="D219" s="106"/>
      <c r="E219" s="106"/>
      <c r="F219" s="106"/>
      <c r="G219" s="101"/>
      <c r="H219" s="106" t="s">
        <v>23</v>
      </c>
      <c r="I219" s="106"/>
      <c r="J219" s="12"/>
      <c r="K219" s="106" t="s">
        <v>24</v>
      </c>
      <c r="L219" s="106"/>
      <c r="M219" s="106"/>
      <c r="N219" s="109" t="s">
        <v>25</v>
      </c>
      <c r="O219" s="109"/>
      <c r="P219" s="99" t="s">
        <v>25</v>
      </c>
      <c r="Q219" s="99"/>
      <c r="R219" s="106"/>
      <c r="S219" s="107"/>
    </row>
    <row r="220" spans="1:19" ht="66" x14ac:dyDescent="0.25">
      <c r="A220" s="116"/>
      <c r="B220" s="108"/>
      <c r="C220" s="108"/>
      <c r="D220" s="108"/>
      <c r="E220" s="108"/>
      <c r="F220" s="108"/>
      <c r="G220" s="101"/>
      <c r="H220" s="13" t="s">
        <v>26</v>
      </c>
      <c r="I220" s="14" t="s">
        <v>27</v>
      </c>
      <c r="J220" s="14" t="s">
        <v>28</v>
      </c>
      <c r="K220" s="13" t="s">
        <v>29</v>
      </c>
      <c r="L220" s="14" t="s">
        <v>30</v>
      </c>
      <c r="M220" s="15" t="s">
        <v>31</v>
      </c>
      <c r="N220" s="16" t="s">
        <v>26</v>
      </c>
      <c r="O220" s="16" t="s">
        <v>27</v>
      </c>
      <c r="P220" s="16" t="s">
        <v>26</v>
      </c>
      <c r="Q220" s="16" t="s">
        <v>27</v>
      </c>
      <c r="R220" s="17" t="s">
        <v>32</v>
      </c>
      <c r="S220" s="18" t="s">
        <v>33</v>
      </c>
    </row>
    <row r="221" spans="1:19" ht="30.6" x14ac:dyDescent="0.25">
      <c r="A221" s="61">
        <v>417001</v>
      </c>
      <c r="B221" s="61">
        <v>417001</v>
      </c>
      <c r="C221" s="62" t="s">
        <v>114</v>
      </c>
      <c r="D221" s="61" t="s">
        <v>35</v>
      </c>
      <c r="E221" s="20"/>
      <c r="F221" s="61" t="s">
        <v>115</v>
      </c>
      <c r="G221" s="63">
        <v>64936.89</v>
      </c>
      <c r="H221" s="23"/>
      <c r="I221" s="23"/>
      <c r="J221" s="24">
        <f>G221-I221</f>
        <v>64936.89</v>
      </c>
      <c r="K221" s="25"/>
      <c r="L221" s="26"/>
      <c r="M221" s="26"/>
      <c r="N221" s="27">
        <v>0</v>
      </c>
      <c r="O221" s="27">
        <v>0</v>
      </c>
      <c r="P221" s="28">
        <v>0</v>
      </c>
      <c r="Q221" s="28">
        <v>0</v>
      </c>
      <c r="R221" s="29"/>
      <c r="S221" s="30" t="s">
        <v>38</v>
      </c>
    </row>
    <row r="222" spans="1:19" ht="20.399999999999999" x14ac:dyDescent="0.25">
      <c r="A222" s="61">
        <v>417002</v>
      </c>
      <c r="B222" s="61">
        <v>417002</v>
      </c>
      <c r="C222" s="62" t="s">
        <v>116</v>
      </c>
      <c r="D222" s="61" t="s">
        <v>35</v>
      </c>
      <c r="E222" s="20"/>
      <c r="F222" s="61" t="s">
        <v>117</v>
      </c>
      <c r="G222" s="63">
        <v>5000</v>
      </c>
      <c r="H222" s="23">
        <v>5000</v>
      </c>
      <c r="I222" s="23">
        <v>5000</v>
      </c>
      <c r="J222" s="24">
        <f>G222-I222</f>
        <v>0</v>
      </c>
      <c r="K222" s="25"/>
      <c r="L222" s="26"/>
      <c r="M222" s="26"/>
      <c r="N222" s="27">
        <v>1</v>
      </c>
      <c r="O222" s="27">
        <v>1</v>
      </c>
      <c r="P222" s="28">
        <v>1</v>
      </c>
      <c r="Q222" s="28">
        <v>1</v>
      </c>
      <c r="R222" s="29"/>
      <c r="S222" s="30" t="s">
        <v>38</v>
      </c>
    </row>
    <row r="223" spans="1:19" ht="20.399999999999999" x14ac:dyDescent="0.25">
      <c r="A223" s="61">
        <v>417003</v>
      </c>
      <c r="B223" s="61">
        <v>417003</v>
      </c>
      <c r="C223" s="62" t="s">
        <v>118</v>
      </c>
      <c r="D223" s="61" t="s">
        <v>35</v>
      </c>
      <c r="E223" s="20"/>
      <c r="F223" s="61" t="s">
        <v>117</v>
      </c>
      <c r="G223" s="63">
        <v>12500</v>
      </c>
      <c r="H223" s="23">
        <v>12500</v>
      </c>
      <c r="I223" s="23">
        <v>12500</v>
      </c>
      <c r="J223" s="24">
        <f>G223-I223</f>
        <v>0</v>
      </c>
      <c r="K223" s="25"/>
      <c r="L223" s="26"/>
      <c r="M223" s="26"/>
      <c r="N223" s="27">
        <v>1</v>
      </c>
      <c r="O223" s="27">
        <v>1</v>
      </c>
      <c r="P223" s="28">
        <v>1</v>
      </c>
      <c r="Q223" s="28">
        <v>1</v>
      </c>
      <c r="R223" s="29"/>
      <c r="S223" s="30" t="s">
        <v>38</v>
      </c>
    </row>
    <row r="224" spans="1:19" ht="24.75" customHeight="1" x14ac:dyDescent="0.25">
      <c r="A224" s="31"/>
      <c r="B224" s="31"/>
      <c r="C224" s="31"/>
      <c r="D224" s="31"/>
      <c r="E224" s="93"/>
      <c r="F224" s="94" t="s">
        <v>43</v>
      </c>
      <c r="G224" s="34">
        <f>SUM(G221:G223)</f>
        <v>82436.89</v>
      </c>
      <c r="H224" s="34">
        <f>SUM(H221:H223)</f>
        <v>17500</v>
      </c>
      <c r="I224" s="34">
        <f>SUM(I221:I223)</f>
        <v>17500</v>
      </c>
      <c r="J224" s="34">
        <f>SUM(J221:J223)</f>
        <v>64936.89</v>
      </c>
      <c r="K224" s="22">
        <f>SUM(K221)</f>
        <v>0</v>
      </c>
      <c r="L224" s="22">
        <f>SUM(L221)</f>
        <v>0</v>
      </c>
      <c r="M224" s="95">
        <f>SUM(M221)</f>
        <v>0</v>
      </c>
      <c r="N224" s="35"/>
      <c r="O224" s="35"/>
      <c r="P224" s="36"/>
      <c r="Q224" s="36"/>
      <c r="R224" s="37"/>
      <c r="S224" s="38"/>
    </row>
    <row r="225" spans="1:19" ht="31.5" customHeight="1" x14ac:dyDescent="0.25">
      <c r="A225" s="31"/>
      <c r="B225" s="31"/>
      <c r="C225" s="31"/>
      <c r="D225" s="31"/>
      <c r="E225" s="32"/>
      <c r="F225" s="33" t="s">
        <v>119</v>
      </c>
      <c r="G225" s="34">
        <f>SUM(G224,G204,K204,G158,G116,G68,G15)</f>
        <v>4533599.5200000005</v>
      </c>
      <c r="H225" s="41"/>
      <c r="I225" s="41"/>
      <c r="J225" s="42"/>
      <c r="K225" s="43"/>
      <c r="L225" s="44"/>
      <c r="M225" s="44"/>
      <c r="N225" s="35"/>
      <c r="O225" s="35"/>
      <c r="P225" s="36"/>
      <c r="Q225" s="36"/>
      <c r="R225" s="37"/>
      <c r="S225" s="38"/>
    </row>
    <row r="226" spans="1:19" x14ac:dyDescent="0.25">
      <c r="A226" s="31"/>
      <c r="B226" s="31"/>
      <c r="C226" s="31"/>
      <c r="D226" s="31"/>
      <c r="E226" s="32"/>
      <c r="F226" s="39"/>
      <c r="G226" s="40"/>
      <c r="H226" s="41"/>
      <c r="I226" s="41"/>
      <c r="J226" s="42"/>
      <c r="K226" s="43"/>
      <c r="L226" s="44"/>
      <c r="M226" s="44"/>
      <c r="N226" s="35"/>
      <c r="O226" s="35"/>
      <c r="P226" s="36"/>
      <c r="Q226" s="36"/>
      <c r="R226" s="37"/>
      <c r="S226" s="38"/>
    </row>
    <row r="227" spans="1:19" x14ac:dyDescent="0.25">
      <c r="A227" s="31"/>
      <c r="B227" s="31"/>
      <c r="C227" s="31"/>
      <c r="D227" s="31"/>
      <c r="E227" s="32"/>
      <c r="F227" s="39"/>
      <c r="G227" s="40"/>
      <c r="H227" s="41"/>
      <c r="I227" s="41"/>
      <c r="J227" s="42"/>
      <c r="K227" s="43"/>
      <c r="L227" s="44"/>
      <c r="M227" s="44"/>
      <c r="N227" s="35"/>
      <c r="O227" s="35"/>
      <c r="P227" s="36"/>
      <c r="Q227" s="36"/>
      <c r="R227" s="37"/>
      <c r="S227" s="38"/>
    </row>
    <row r="228" spans="1:19" x14ac:dyDescent="0.25">
      <c r="A228" s="31"/>
      <c r="B228" s="31"/>
      <c r="C228" s="31"/>
      <c r="D228" s="31"/>
      <c r="E228" s="32"/>
      <c r="F228" s="39"/>
      <c r="G228" s="40"/>
      <c r="H228" s="41"/>
      <c r="I228" s="41"/>
      <c r="J228" s="42"/>
      <c r="K228" s="43"/>
      <c r="L228" s="44"/>
      <c r="M228" s="44"/>
      <c r="N228" s="35"/>
      <c r="O228" s="35"/>
      <c r="P228" s="36"/>
      <c r="Q228" s="36"/>
      <c r="R228" s="37"/>
      <c r="S228" s="38"/>
    </row>
    <row r="229" spans="1:19" x14ac:dyDescent="0.25">
      <c r="A229" s="31"/>
      <c r="B229" s="31"/>
      <c r="C229" s="31"/>
      <c r="D229" s="31"/>
      <c r="E229" s="32"/>
      <c r="F229" s="39"/>
      <c r="G229" s="40"/>
      <c r="H229" s="41"/>
      <c r="I229" s="41"/>
      <c r="J229" s="42"/>
      <c r="K229" s="43"/>
      <c r="L229" s="44"/>
      <c r="M229" s="44"/>
      <c r="N229" s="35"/>
      <c r="O229" s="35"/>
      <c r="P229" s="36"/>
      <c r="Q229" s="36"/>
      <c r="R229" s="37"/>
      <c r="S229" s="38"/>
    </row>
    <row r="230" spans="1:19" x14ac:dyDescent="0.25">
      <c r="A230" s="31"/>
      <c r="B230" s="31"/>
      <c r="C230" s="31"/>
      <c r="D230" s="31"/>
      <c r="E230" s="32"/>
      <c r="F230" s="39"/>
      <c r="G230" s="40"/>
      <c r="H230" s="41"/>
      <c r="I230" s="41"/>
      <c r="J230" s="42"/>
      <c r="K230" s="43"/>
      <c r="L230" s="44"/>
      <c r="M230" s="44"/>
      <c r="N230" s="35"/>
      <c r="O230" s="35"/>
      <c r="P230" s="36"/>
      <c r="Q230" s="36"/>
      <c r="R230" s="37"/>
      <c r="S230" s="38"/>
    </row>
    <row r="231" spans="1:19" x14ac:dyDescent="0.25">
      <c r="A231" s="31"/>
      <c r="B231" s="31"/>
      <c r="C231" s="31"/>
      <c r="D231" s="31"/>
      <c r="E231" s="32"/>
      <c r="F231" s="39"/>
      <c r="G231" s="40"/>
      <c r="H231" s="41"/>
      <c r="I231" s="41"/>
      <c r="J231" s="42"/>
      <c r="K231" s="43"/>
      <c r="L231" s="44"/>
      <c r="M231" s="44"/>
      <c r="N231" s="35"/>
      <c r="O231" s="35"/>
      <c r="P231" s="36"/>
      <c r="Q231" s="36"/>
      <c r="R231" s="37"/>
      <c r="S231" s="38"/>
    </row>
    <row r="232" spans="1:19" x14ac:dyDescent="0.25">
      <c r="A232" s="31"/>
      <c r="B232" s="31"/>
      <c r="C232" s="31"/>
      <c r="D232" s="31"/>
      <c r="E232" s="32"/>
      <c r="F232" s="39"/>
      <c r="G232" s="40"/>
      <c r="H232" s="41"/>
      <c r="I232" s="41"/>
      <c r="J232" s="42"/>
      <c r="K232" s="43"/>
      <c r="L232" s="44"/>
      <c r="M232" s="44"/>
      <c r="N232" s="35"/>
      <c r="O232" s="35"/>
      <c r="P232" s="36"/>
      <c r="Q232" s="36"/>
      <c r="R232" s="37"/>
      <c r="S232" s="38"/>
    </row>
    <row r="233" spans="1:19" x14ac:dyDescent="0.25">
      <c r="A233" s="31"/>
      <c r="B233" s="31"/>
      <c r="C233" s="31"/>
      <c r="D233" s="31"/>
      <c r="E233" s="32"/>
      <c r="F233" s="39"/>
      <c r="G233" s="40"/>
      <c r="H233" s="41"/>
      <c r="I233" s="41"/>
      <c r="J233" s="42"/>
      <c r="K233" s="43"/>
      <c r="L233" s="44"/>
      <c r="M233" s="44"/>
      <c r="N233" s="35"/>
      <c r="O233" s="35"/>
      <c r="P233" s="36"/>
      <c r="Q233" s="36"/>
      <c r="R233" s="37"/>
      <c r="S233" s="38"/>
    </row>
    <row r="234" spans="1:19" x14ac:dyDescent="0.25">
      <c r="A234" s="31"/>
      <c r="B234" s="31"/>
      <c r="C234" s="31"/>
      <c r="D234" s="31"/>
      <c r="E234" s="32"/>
      <c r="F234" s="39"/>
      <c r="G234" s="40"/>
      <c r="H234" s="41"/>
      <c r="I234" s="41"/>
      <c r="J234" s="42"/>
      <c r="K234" s="43"/>
      <c r="L234" s="44"/>
      <c r="M234" s="44"/>
      <c r="N234" s="35"/>
      <c r="O234" s="35"/>
      <c r="P234" s="36"/>
      <c r="Q234" s="36"/>
      <c r="R234" s="37"/>
      <c r="S234" s="38"/>
    </row>
    <row r="235" spans="1:19" x14ac:dyDescent="0.25">
      <c r="A235" s="31"/>
      <c r="B235" s="31"/>
      <c r="C235" s="31"/>
      <c r="D235" s="31"/>
      <c r="E235" s="32"/>
      <c r="F235" s="39"/>
      <c r="G235" s="40"/>
      <c r="H235" s="41"/>
      <c r="I235" s="41"/>
      <c r="J235" s="42"/>
      <c r="K235" s="43"/>
      <c r="L235" s="44"/>
      <c r="M235" s="44"/>
      <c r="N235" s="35"/>
      <c r="O235" s="35"/>
      <c r="P235" s="36"/>
      <c r="Q235" s="36"/>
      <c r="R235" s="37"/>
      <c r="S235" s="38"/>
    </row>
    <row r="236" spans="1:19" x14ac:dyDescent="0.25">
      <c r="A236" s="31"/>
      <c r="B236" s="31"/>
      <c r="C236" s="31"/>
      <c r="D236" s="31"/>
      <c r="E236" s="32"/>
      <c r="F236" s="39"/>
      <c r="G236" s="40"/>
      <c r="H236" s="41"/>
      <c r="I236" s="41"/>
      <c r="J236" s="42"/>
      <c r="K236" s="43"/>
      <c r="L236" s="44"/>
      <c r="M236" s="44"/>
      <c r="N236" s="35"/>
      <c r="O236" s="35"/>
      <c r="P236" s="36"/>
      <c r="Q236" s="36"/>
      <c r="R236" s="37"/>
      <c r="S236" s="38"/>
    </row>
    <row r="237" spans="1:19" x14ac:dyDescent="0.25">
      <c r="A237" s="31"/>
      <c r="B237" s="31"/>
      <c r="C237" s="31"/>
      <c r="D237" s="31"/>
      <c r="E237" s="32"/>
      <c r="F237" s="39"/>
      <c r="G237" s="40"/>
      <c r="H237" s="41"/>
      <c r="I237" s="41"/>
      <c r="J237" s="42"/>
      <c r="K237" s="43"/>
      <c r="L237" s="44"/>
      <c r="M237" s="44"/>
      <c r="N237" s="35"/>
      <c r="O237" s="35"/>
      <c r="P237" s="36"/>
      <c r="Q237" s="36"/>
      <c r="R237" s="37"/>
      <c r="S237" s="38"/>
    </row>
    <row r="238" spans="1:19" x14ac:dyDescent="0.25">
      <c r="A238" s="31"/>
      <c r="B238" s="31"/>
      <c r="C238" s="31"/>
      <c r="D238" s="31"/>
      <c r="E238" s="32"/>
      <c r="F238" s="39"/>
      <c r="G238" s="40"/>
      <c r="H238" s="41"/>
      <c r="I238" s="41"/>
      <c r="J238" s="42"/>
      <c r="K238" s="43"/>
      <c r="L238" s="44"/>
      <c r="M238" s="44"/>
      <c r="N238" s="35"/>
      <c r="O238" s="35"/>
      <c r="P238" s="36"/>
      <c r="Q238" s="36"/>
      <c r="R238" s="37"/>
      <c r="S238" s="38"/>
    </row>
    <row r="239" spans="1:19" x14ac:dyDescent="0.25">
      <c r="A239" s="31"/>
      <c r="B239" s="31"/>
      <c r="C239" s="31"/>
      <c r="D239" s="31"/>
      <c r="E239" s="32"/>
      <c r="F239" s="39"/>
      <c r="G239" s="40"/>
      <c r="H239" s="41"/>
      <c r="I239" s="41"/>
      <c r="J239" s="42"/>
      <c r="K239" s="43"/>
      <c r="L239" s="44"/>
      <c r="M239" s="44"/>
      <c r="N239" s="35"/>
      <c r="O239" s="35"/>
      <c r="P239" s="36"/>
      <c r="Q239" s="36"/>
      <c r="R239" s="37"/>
      <c r="S239" s="38"/>
    </row>
    <row r="240" spans="1:19" x14ac:dyDescent="0.25">
      <c r="A240" s="31"/>
      <c r="B240" s="31"/>
      <c r="C240" s="31"/>
      <c r="D240" s="31"/>
      <c r="E240" s="32"/>
      <c r="F240" s="39"/>
      <c r="G240" s="40"/>
      <c r="H240" s="41"/>
      <c r="I240" s="41"/>
      <c r="J240" s="42"/>
      <c r="K240" s="43"/>
      <c r="L240" s="44"/>
      <c r="M240" s="44"/>
      <c r="N240" s="35"/>
      <c r="O240" s="35"/>
      <c r="P240" s="36"/>
      <c r="Q240" s="36"/>
      <c r="R240" s="37"/>
      <c r="S240" s="38"/>
    </row>
    <row r="241" spans="1:19" x14ac:dyDescent="0.25">
      <c r="A241" s="31"/>
      <c r="B241" s="31"/>
      <c r="C241" s="31"/>
      <c r="D241" s="31"/>
      <c r="E241" s="32"/>
      <c r="F241" s="39"/>
      <c r="G241" s="40"/>
      <c r="H241" s="41"/>
      <c r="I241" s="41"/>
      <c r="J241" s="42"/>
      <c r="K241" s="43"/>
      <c r="L241" s="44"/>
      <c r="M241" s="44"/>
      <c r="N241" s="35"/>
      <c r="O241" s="35"/>
      <c r="P241" s="36"/>
      <c r="Q241" s="36"/>
      <c r="R241" s="37"/>
      <c r="S241" s="38"/>
    </row>
    <row r="242" spans="1:19" x14ac:dyDescent="0.25">
      <c r="A242" s="31"/>
      <c r="B242" s="31"/>
      <c r="C242" s="31"/>
      <c r="D242" s="31"/>
      <c r="E242" s="32"/>
      <c r="F242" s="39"/>
      <c r="G242" s="40"/>
      <c r="H242" s="41"/>
      <c r="I242" s="41"/>
      <c r="J242" s="42"/>
      <c r="K242" s="43"/>
      <c r="L242" s="44"/>
      <c r="M242" s="44"/>
      <c r="N242" s="35"/>
      <c r="O242" s="35"/>
      <c r="P242" s="36"/>
      <c r="Q242" s="36"/>
      <c r="R242" s="37"/>
      <c r="S242" s="38"/>
    </row>
    <row r="243" spans="1:19" x14ac:dyDescent="0.25">
      <c r="A243" s="31"/>
      <c r="B243" s="31"/>
      <c r="C243" s="31"/>
      <c r="D243" s="31"/>
      <c r="E243" s="32"/>
      <c r="F243" s="39"/>
      <c r="G243" s="40"/>
      <c r="H243" s="41"/>
      <c r="I243" s="41"/>
      <c r="J243" s="42"/>
      <c r="K243" s="43"/>
      <c r="L243" s="44"/>
      <c r="M243" s="44"/>
      <c r="N243" s="35"/>
      <c r="O243" s="35"/>
      <c r="P243" s="36"/>
      <c r="Q243" s="36"/>
      <c r="R243" s="37"/>
      <c r="S243" s="38"/>
    </row>
    <row r="244" spans="1:19" x14ac:dyDescent="0.25">
      <c r="A244" s="31"/>
      <c r="B244" s="31"/>
      <c r="C244" s="31"/>
      <c r="D244" s="31"/>
      <c r="E244" s="32"/>
      <c r="F244" s="39"/>
      <c r="G244" s="40"/>
      <c r="H244" s="41"/>
      <c r="I244" s="41"/>
      <c r="J244" s="42"/>
      <c r="K244" s="43"/>
      <c r="L244" s="44"/>
      <c r="M244" s="44"/>
      <c r="N244" s="35"/>
      <c r="O244" s="35"/>
      <c r="P244" s="36"/>
      <c r="Q244" s="36"/>
      <c r="R244" s="37"/>
      <c r="S244" s="38"/>
    </row>
  </sheetData>
  <mergeCells count="162">
    <mergeCell ref="A1:S1"/>
    <mergeCell ref="A2:S2"/>
    <mergeCell ref="A3:S3"/>
    <mergeCell ref="A4:S5"/>
    <mergeCell ref="A6:D6"/>
    <mergeCell ref="N6:Q6"/>
    <mergeCell ref="A7:C7"/>
    <mergeCell ref="D7:I7"/>
    <mergeCell ref="O7:Q7"/>
    <mergeCell ref="D8:I8"/>
    <mergeCell ref="D9:F9"/>
    <mergeCell ref="A10:A12"/>
    <mergeCell ref="B10:C10"/>
    <mergeCell ref="D10:D12"/>
    <mergeCell ref="E10:E12"/>
    <mergeCell ref="F10:F12"/>
    <mergeCell ref="P11:Q11"/>
    <mergeCell ref="A51:S51"/>
    <mergeCell ref="A52:S52"/>
    <mergeCell ref="A53:S53"/>
    <mergeCell ref="A54:S55"/>
    <mergeCell ref="A56:D56"/>
    <mergeCell ref="N56:Q56"/>
    <mergeCell ref="G10:G12"/>
    <mergeCell ref="H10:M10"/>
    <mergeCell ref="N10:O10"/>
    <mergeCell ref="P10:Q10"/>
    <mergeCell ref="R10:S11"/>
    <mergeCell ref="B11:B12"/>
    <mergeCell ref="C11:C12"/>
    <mergeCell ref="H11:I11"/>
    <mergeCell ref="K11:M11"/>
    <mergeCell ref="N11:O11"/>
    <mergeCell ref="A57:C57"/>
    <mergeCell ref="D57:I57"/>
    <mergeCell ref="O57:Q57"/>
    <mergeCell ref="D58:I58"/>
    <mergeCell ref="D59:F59"/>
    <mergeCell ref="A60:A62"/>
    <mergeCell ref="B60:C60"/>
    <mergeCell ref="D60:D62"/>
    <mergeCell ref="E60:E62"/>
    <mergeCell ref="F60:F62"/>
    <mergeCell ref="P61:Q61"/>
    <mergeCell ref="A99:S99"/>
    <mergeCell ref="A100:S100"/>
    <mergeCell ref="A101:S101"/>
    <mergeCell ref="A102:S103"/>
    <mergeCell ref="A104:D104"/>
    <mergeCell ref="N104:Q104"/>
    <mergeCell ref="G60:G62"/>
    <mergeCell ref="H60:M60"/>
    <mergeCell ref="N60:O60"/>
    <mergeCell ref="P60:Q60"/>
    <mergeCell ref="R60:S61"/>
    <mergeCell ref="B61:B62"/>
    <mergeCell ref="C61:C62"/>
    <mergeCell ref="H61:I61"/>
    <mergeCell ref="K61:M61"/>
    <mergeCell ref="N61:O61"/>
    <mergeCell ref="A105:C105"/>
    <mergeCell ref="D105:I105"/>
    <mergeCell ref="O105:Q105"/>
    <mergeCell ref="D106:I106"/>
    <mergeCell ref="D107:F107"/>
    <mergeCell ref="A108:A110"/>
    <mergeCell ref="B108:C108"/>
    <mergeCell ref="D108:D110"/>
    <mergeCell ref="E108:E110"/>
    <mergeCell ref="F108:F110"/>
    <mergeCell ref="P109:Q109"/>
    <mergeCell ref="A145:S145"/>
    <mergeCell ref="A146:S146"/>
    <mergeCell ref="A147:S147"/>
    <mergeCell ref="A148:S149"/>
    <mergeCell ref="A150:D150"/>
    <mergeCell ref="N150:Q150"/>
    <mergeCell ref="G108:G110"/>
    <mergeCell ref="H108:M108"/>
    <mergeCell ref="N108:O108"/>
    <mergeCell ref="P108:Q108"/>
    <mergeCell ref="R108:S109"/>
    <mergeCell ref="B109:B110"/>
    <mergeCell ref="C109:C110"/>
    <mergeCell ref="H109:I109"/>
    <mergeCell ref="K109:M109"/>
    <mergeCell ref="N109:O109"/>
    <mergeCell ref="A151:C151"/>
    <mergeCell ref="D151:I151"/>
    <mergeCell ref="O151:Q151"/>
    <mergeCell ref="D152:I152"/>
    <mergeCell ref="D153:F153"/>
    <mergeCell ref="A154:A156"/>
    <mergeCell ref="B154:C154"/>
    <mergeCell ref="D154:D156"/>
    <mergeCell ref="E154:E156"/>
    <mergeCell ref="F154:F156"/>
    <mergeCell ref="P155:Q155"/>
    <mergeCell ref="A179:S179"/>
    <mergeCell ref="A180:S180"/>
    <mergeCell ref="A181:S181"/>
    <mergeCell ref="A182:S182"/>
    <mergeCell ref="A183:D183"/>
    <mergeCell ref="N183:Q183"/>
    <mergeCell ref="G154:G156"/>
    <mergeCell ref="H154:M154"/>
    <mergeCell ref="N154:O154"/>
    <mergeCell ref="P154:Q154"/>
    <mergeCell ref="R154:S155"/>
    <mergeCell ref="B155:B156"/>
    <mergeCell ref="C155:C156"/>
    <mergeCell ref="H155:I155"/>
    <mergeCell ref="K155:M155"/>
    <mergeCell ref="N155:O155"/>
    <mergeCell ref="A184:C184"/>
    <mergeCell ref="D184:I184"/>
    <mergeCell ref="O184:Q184"/>
    <mergeCell ref="D185:I185"/>
    <mergeCell ref="D186:F186"/>
    <mergeCell ref="A187:A189"/>
    <mergeCell ref="B187:C187"/>
    <mergeCell ref="D187:D189"/>
    <mergeCell ref="E187:E189"/>
    <mergeCell ref="F187:F189"/>
    <mergeCell ref="P188:Q188"/>
    <mergeCell ref="A209:S209"/>
    <mergeCell ref="A210:S210"/>
    <mergeCell ref="A211:S211"/>
    <mergeCell ref="A212:S213"/>
    <mergeCell ref="A214:D214"/>
    <mergeCell ref="N214:Q214"/>
    <mergeCell ref="G187:G189"/>
    <mergeCell ref="H187:M187"/>
    <mergeCell ref="N187:O187"/>
    <mergeCell ref="P187:Q187"/>
    <mergeCell ref="R187:S188"/>
    <mergeCell ref="B188:B189"/>
    <mergeCell ref="C188:C189"/>
    <mergeCell ref="H188:I188"/>
    <mergeCell ref="K188:M188"/>
    <mergeCell ref="N188:O188"/>
    <mergeCell ref="A215:C215"/>
    <mergeCell ref="D215:I215"/>
    <mergeCell ref="O215:Q215"/>
    <mergeCell ref="D216:I216"/>
    <mergeCell ref="D217:F217"/>
    <mergeCell ref="A218:A220"/>
    <mergeCell ref="B218:C218"/>
    <mergeCell ref="D218:D220"/>
    <mergeCell ref="E218:E220"/>
    <mergeCell ref="F218:F220"/>
    <mergeCell ref="P219:Q219"/>
    <mergeCell ref="G218:G220"/>
    <mergeCell ref="H218:M218"/>
    <mergeCell ref="N218:O218"/>
    <mergeCell ref="P218:Q218"/>
    <mergeCell ref="R218:S219"/>
    <mergeCell ref="B219:B220"/>
    <mergeCell ref="C219:C220"/>
    <mergeCell ref="H219:I219"/>
    <mergeCell ref="K219:M219"/>
    <mergeCell ref="N219:O219"/>
  </mergeCells>
  <printOptions horizontalCentered="1" gridLinesSet="0"/>
  <pageMargins left="0.86614173228346458" right="0.15748031496062992" top="0.19685039370078741" bottom="0.35433070866141736" header="0.35433070866141736" footer="0"/>
  <pageSetup paperSize="5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CARATULA MES - I.A.F.F.</vt:lpstr>
      <vt:lpstr>'CARATULA MES - I.A.F.F.'!Área_de_impresión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ENRIQUEZ</dc:creator>
  <cp:lastModifiedBy>Patronato</cp:lastModifiedBy>
  <dcterms:created xsi:type="dcterms:W3CDTF">2017-02-22T14:51:10Z</dcterms:created>
  <dcterms:modified xsi:type="dcterms:W3CDTF">2017-02-22T15:21:23Z</dcterms:modified>
</cp:coreProperties>
</file>